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auralegalsbta-my.sharepoint.com/personal/a_rodighiero_auralegal_it/Documents/AURA LEGAL/ANTICORRUZIONE 2025/PIANI INVIATI/Farmacia Concordia/2025/"/>
    </mc:Choice>
  </mc:AlternateContent>
  <xr:revisionPtr revIDLastSave="6" documentId="13_ncr:1_{66495DA5-9E3D-124E-BBE4-4760FD65A4EE}" xr6:coauthVersionLast="47" xr6:coauthVersionMax="47" xr10:uidLastSave="{DD1CD221-7B4F-4BB7-802C-E8FF5A78B3A0}"/>
  <bookViews>
    <workbookView xWindow="-120" yWindow="-120" windowWidth="29040" windowHeight="15720" xr2:uid="{00000000-000D-0000-FFFF-FFFF00000000}"/>
  </bookViews>
  <sheets>
    <sheet name="analisi dei rischi" sheetId="1" r:id="rId1"/>
    <sheet name="Foglio1" sheetId="5" r:id="rId2"/>
    <sheet name="Calcolo" sheetId="3" state="hidden" r:id="rId3"/>
    <sheet name="Tab Voto" sheetId="2" state="hidden" r:id="rId4"/>
    <sheet name="Criteri validazione globale" sheetId="4" state="hidden" r:id="rId5"/>
  </sheets>
  <definedNames>
    <definedName name="_xlnm.Print_Area" localSheetId="0">'analisi dei rischi'!$A$23:$M$56</definedName>
    <definedName name="_xlnm.Print_Area" localSheetId="2">Calcolo!#REF!</definedName>
    <definedName name="_xlnm.Print_Titles" localSheetId="0">'analisi dei rischi'!$23:$24</definedName>
    <definedName name="_xlnm.Print_Titles" localSheetId="2">Calcolo!$2:$3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04" i="1" l="1"/>
  <c r="B271" i="3"/>
  <c r="B274" i="3" s="1"/>
  <c r="B275" i="3" s="1"/>
  <c r="B272" i="3"/>
  <c r="B273" i="3"/>
  <c r="C271" i="3"/>
  <c r="C274" i="3" s="1"/>
  <c r="C275" i="3" s="1"/>
  <c r="L264" i="1" s="1"/>
  <c r="C272" i="3"/>
  <c r="C273" i="3"/>
  <c r="F6" i="4"/>
  <c r="F7" i="4"/>
  <c r="F8" i="4"/>
  <c r="F9" i="4"/>
  <c r="F10" i="4"/>
  <c r="F11" i="4"/>
  <c r="F12" i="4"/>
  <c r="F13" i="4"/>
  <c r="F14" i="4"/>
  <c r="B262" i="3"/>
  <c r="B265" i="3" s="1"/>
  <c r="B266" i="3" s="1"/>
  <c r="B263" i="3"/>
  <c r="B264" i="3"/>
  <c r="C262" i="3"/>
  <c r="C265" i="3" s="1"/>
  <c r="C266" i="3" s="1"/>
  <c r="L256" i="1" s="1"/>
  <c r="C263" i="3"/>
  <c r="C264" i="3"/>
  <c r="C33" i="3"/>
  <c r="C36" i="3" s="1"/>
  <c r="C37" i="3" s="1"/>
  <c r="L56" i="1" s="1"/>
  <c r="C34" i="3"/>
  <c r="C35" i="3"/>
  <c r="B33" i="3"/>
  <c r="B36" i="3" s="1"/>
  <c r="B37" i="3" s="1"/>
  <c r="B34" i="3"/>
  <c r="B35" i="3"/>
  <c r="C15" i="3"/>
  <c r="C18" i="3" s="1"/>
  <c r="C19" i="3" s="1"/>
  <c r="L40" i="1" s="1"/>
  <c r="C16" i="3"/>
  <c r="C17" i="3"/>
  <c r="B6" i="3"/>
  <c r="B7" i="3"/>
  <c r="B8" i="3"/>
  <c r="C6" i="3"/>
  <c r="C7" i="3"/>
  <c r="C8" i="3"/>
  <c r="B781" i="3"/>
  <c r="B784" i="3" s="1"/>
  <c r="B785" i="3" s="1"/>
  <c r="B782" i="3"/>
  <c r="B783" i="3"/>
  <c r="B298" i="3"/>
  <c r="B299" i="3"/>
  <c r="B300" i="3"/>
  <c r="C298" i="3"/>
  <c r="C301" i="3" s="1"/>
  <c r="C302" i="3" s="1"/>
  <c r="C299" i="3"/>
  <c r="C300" i="3"/>
  <c r="B15" i="3"/>
  <c r="B16" i="3"/>
  <c r="B17" i="3"/>
  <c r="B24" i="3"/>
  <c r="B25" i="3"/>
  <c r="B26" i="3"/>
  <c r="E24" i="3"/>
  <c r="C24" i="3"/>
  <c r="C25" i="3"/>
  <c r="C26" i="3"/>
  <c r="B43" i="3"/>
  <c r="B44" i="3"/>
  <c r="B45" i="3"/>
  <c r="C43" i="3"/>
  <c r="C44" i="3"/>
  <c r="F43" i="3" s="1"/>
  <c r="C45" i="3"/>
  <c r="B52" i="3"/>
  <c r="B53" i="3"/>
  <c r="B54" i="3"/>
  <c r="C52" i="3"/>
  <c r="C53" i="3"/>
  <c r="C54" i="3"/>
  <c r="F52" i="3" s="1"/>
  <c r="G52" i="3" s="1"/>
  <c r="B61" i="3"/>
  <c r="B62" i="3"/>
  <c r="B63" i="3"/>
  <c r="C61" i="3"/>
  <c r="C62" i="3"/>
  <c r="C63" i="3"/>
  <c r="B70" i="3"/>
  <c r="B71" i="3"/>
  <c r="B72" i="3"/>
  <c r="C70" i="3"/>
  <c r="C71" i="3"/>
  <c r="C72" i="3"/>
  <c r="B79" i="3"/>
  <c r="B80" i="3"/>
  <c r="B81" i="3"/>
  <c r="C79" i="3"/>
  <c r="C80" i="3"/>
  <c r="C81" i="3"/>
  <c r="B88" i="3"/>
  <c r="B91" i="3" s="1"/>
  <c r="B92" i="3" s="1"/>
  <c r="B89" i="3"/>
  <c r="B90" i="3"/>
  <c r="C88" i="3"/>
  <c r="C89" i="3"/>
  <c r="C90" i="3"/>
  <c r="B97" i="3"/>
  <c r="B98" i="3"/>
  <c r="B99" i="3"/>
  <c r="C97" i="3"/>
  <c r="C98" i="3"/>
  <c r="C99" i="3"/>
  <c r="B106" i="3"/>
  <c r="B107" i="3"/>
  <c r="B108" i="3"/>
  <c r="B109" i="3" s="1"/>
  <c r="B110" i="3" s="1"/>
  <c r="C106" i="3"/>
  <c r="C107" i="3"/>
  <c r="C108" i="3"/>
  <c r="B115" i="3"/>
  <c r="B116" i="3"/>
  <c r="B117" i="3"/>
  <c r="C115" i="3"/>
  <c r="C116" i="3"/>
  <c r="C117" i="3"/>
  <c r="B124" i="3"/>
  <c r="B125" i="3"/>
  <c r="B126" i="3"/>
  <c r="C124" i="3"/>
  <c r="C125" i="3"/>
  <c r="C126" i="3"/>
  <c r="C127" i="3"/>
  <c r="C128" i="3" s="1"/>
  <c r="L136" i="1" s="1"/>
  <c r="B133" i="3"/>
  <c r="B134" i="3"/>
  <c r="B135" i="3"/>
  <c r="C133" i="3"/>
  <c r="C134" i="3"/>
  <c r="C135" i="3"/>
  <c r="B142" i="3"/>
  <c r="B143" i="3"/>
  <c r="B144" i="3"/>
  <c r="C142" i="3"/>
  <c r="C143" i="3"/>
  <c r="C144" i="3"/>
  <c r="B151" i="3"/>
  <c r="B152" i="3"/>
  <c r="B153" i="3"/>
  <c r="C151" i="3"/>
  <c r="C152" i="3"/>
  <c r="C153" i="3"/>
  <c r="B160" i="3"/>
  <c r="B163" i="3" s="1"/>
  <c r="B164" i="3" s="1"/>
  <c r="B161" i="3"/>
  <c r="B162" i="3"/>
  <c r="C160" i="3"/>
  <c r="C161" i="3"/>
  <c r="C163" i="3" s="1"/>
  <c r="C164" i="3" s="1"/>
  <c r="L168" i="1" s="1"/>
  <c r="C162" i="3"/>
  <c r="B169" i="3"/>
  <c r="B170" i="3"/>
  <c r="B171" i="3"/>
  <c r="C169" i="3"/>
  <c r="C170" i="3"/>
  <c r="C172" i="3" s="1"/>
  <c r="C173" i="3" s="1"/>
  <c r="L176" i="1" s="1"/>
  <c r="C171" i="3"/>
  <c r="B179" i="3"/>
  <c r="B180" i="3"/>
  <c r="B181" i="3"/>
  <c r="C179" i="3"/>
  <c r="C180" i="3"/>
  <c r="C181" i="3"/>
  <c r="B188" i="3"/>
  <c r="B189" i="3"/>
  <c r="B190" i="3"/>
  <c r="C188" i="3"/>
  <c r="C189" i="3"/>
  <c r="C190" i="3"/>
  <c r="B197" i="3"/>
  <c r="B198" i="3"/>
  <c r="B200" i="3" s="1"/>
  <c r="B201" i="3" s="1"/>
  <c r="B199" i="3"/>
  <c r="C197" i="3"/>
  <c r="C198" i="3"/>
  <c r="F197" i="3" s="1"/>
  <c r="G197" i="3" s="1"/>
  <c r="C199" i="3"/>
  <c r="B207" i="3"/>
  <c r="B208" i="3"/>
  <c r="B209" i="3"/>
  <c r="C207" i="3"/>
  <c r="C208" i="3"/>
  <c r="C209" i="3"/>
  <c r="B216" i="3"/>
  <c r="B217" i="3"/>
  <c r="B218" i="3"/>
  <c r="C216" i="3"/>
  <c r="C217" i="3"/>
  <c r="C218" i="3"/>
  <c r="B226" i="3"/>
  <c r="B227" i="3"/>
  <c r="B228" i="3"/>
  <c r="C226" i="3"/>
  <c r="C227" i="3"/>
  <c r="C229" i="3" s="1"/>
  <c r="C230" i="3" s="1"/>
  <c r="L224" i="1" s="1"/>
  <c r="C228" i="3"/>
  <c r="B235" i="3"/>
  <c r="B236" i="3"/>
  <c r="B237" i="3"/>
  <c r="C235" i="3"/>
  <c r="C238" i="3" s="1"/>
  <c r="C239" i="3" s="1"/>
  <c r="L232" i="1" s="1"/>
  <c r="C236" i="3"/>
  <c r="C237" i="3"/>
  <c r="B244" i="3"/>
  <c r="B245" i="3"/>
  <c r="B246" i="3"/>
  <c r="C244" i="3"/>
  <c r="C245" i="3"/>
  <c r="C246" i="3"/>
  <c r="B253" i="3"/>
  <c r="B254" i="3"/>
  <c r="B255" i="3"/>
  <c r="C253" i="3"/>
  <c r="C254" i="3"/>
  <c r="C255" i="3"/>
  <c r="B280" i="3"/>
  <c r="B281" i="3"/>
  <c r="B282" i="3"/>
  <c r="C280" i="3"/>
  <c r="C281" i="3"/>
  <c r="C282" i="3"/>
  <c r="B289" i="3"/>
  <c r="B290" i="3"/>
  <c r="B291" i="3"/>
  <c r="C289" i="3"/>
  <c r="C290" i="3"/>
  <c r="C291" i="3"/>
  <c r="B307" i="3"/>
  <c r="B310" i="3" s="1"/>
  <c r="B311" i="3" s="1"/>
  <c r="B308" i="3"/>
  <c r="B309" i="3"/>
  <c r="C307" i="3"/>
  <c r="C308" i="3"/>
  <c r="C309" i="3"/>
  <c r="B316" i="3"/>
  <c r="B319" i="3" s="1"/>
  <c r="B320" i="3" s="1"/>
  <c r="B317" i="3"/>
  <c r="B318" i="3"/>
  <c r="C316" i="3"/>
  <c r="C317" i="3"/>
  <c r="C318" i="3"/>
  <c r="B326" i="3"/>
  <c r="B327" i="3"/>
  <c r="B328" i="3"/>
  <c r="C326" i="3"/>
  <c r="C327" i="3"/>
  <c r="C328" i="3"/>
  <c r="B335" i="3"/>
  <c r="B336" i="3"/>
  <c r="B337" i="3"/>
  <c r="C335" i="3"/>
  <c r="C336" i="3"/>
  <c r="C337" i="3"/>
  <c r="B344" i="3"/>
  <c r="B345" i="3"/>
  <c r="B346" i="3"/>
  <c r="C344" i="3"/>
  <c r="C345" i="3"/>
  <c r="C346" i="3"/>
  <c r="B353" i="3"/>
  <c r="B356" i="3" s="1"/>
  <c r="B357" i="3" s="1"/>
  <c r="B354" i="3"/>
  <c r="B355" i="3"/>
  <c r="C353" i="3"/>
  <c r="C354" i="3"/>
  <c r="C355" i="3"/>
  <c r="B362" i="3"/>
  <c r="B363" i="3"/>
  <c r="B364" i="3"/>
  <c r="C362" i="3"/>
  <c r="C363" i="3"/>
  <c r="C364" i="3"/>
  <c r="B371" i="3"/>
  <c r="B372" i="3"/>
  <c r="B373" i="3"/>
  <c r="C371" i="3"/>
  <c r="C372" i="3"/>
  <c r="C373" i="3"/>
  <c r="B381" i="3"/>
  <c r="B382" i="3"/>
  <c r="B383" i="3"/>
  <c r="C381" i="3"/>
  <c r="C382" i="3"/>
  <c r="C383" i="3"/>
  <c r="B390" i="3"/>
  <c r="B391" i="3"/>
  <c r="B392" i="3"/>
  <c r="C390" i="3"/>
  <c r="C391" i="3"/>
  <c r="C392" i="3"/>
  <c r="B399" i="3"/>
  <c r="B400" i="3"/>
  <c r="B401" i="3"/>
  <c r="C399" i="3"/>
  <c r="C400" i="3"/>
  <c r="C401" i="3"/>
  <c r="B408" i="3"/>
  <c r="B409" i="3"/>
  <c r="B410" i="3"/>
  <c r="C408" i="3"/>
  <c r="C409" i="3"/>
  <c r="C410" i="3"/>
  <c r="B418" i="3"/>
  <c r="B419" i="3"/>
  <c r="B420" i="3"/>
  <c r="C418" i="3"/>
  <c r="C419" i="3"/>
  <c r="C420" i="3"/>
  <c r="B427" i="3"/>
  <c r="B430" i="3" s="1"/>
  <c r="B431" i="3" s="1"/>
  <c r="B433" i="3" s="1"/>
  <c r="C433" i="3" s="1"/>
  <c r="B428" i="3"/>
  <c r="B429" i="3"/>
  <c r="C427" i="3"/>
  <c r="F427" i="3" s="1"/>
  <c r="C428" i="3"/>
  <c r="C429" i="3"/>
  <c r="B437" i="3"/>
  <c r="E437" i="3"/>
  <c r="B438" i="3"/>
  <c r="B439" i="3"/>
  <c r="C437" i="3"/>
  <c r="F437" i="3"/>
  <c r="C438" i="3"/>
  <c r="C439" i="3"/>
  <c r="B446" i="3"/>
  <c r="E446" i="3"/>
  <c r="B447" i="3"/>
  <c r="B448" i="3"/>
  <c r="C446" i="3"/>
  <c r="F446" i="3" s="1"/>
  <c r="G446" i="3" s="1"/>
  <c r="C447" i="3"/>
  <c r="C448" i="3"/>
  <c r="B455" i="3"/>
  <c r="B456" i="3"/>
  <c r="B457" i="3"/>
  <c r="C455" i="3"/>
  <c r="F455" i="3" s="1"/>
  <c r="C456" i="3"/>
  <c r="C457" i="3"/>
  <c r="B464" i="3"/>
  <c r="E464" i="3" s="1"/>
  <c r="G464" i="3" s="1"/>
  <c r="B465" i="3"/>
  <c r="B466" i="3"/>
  <c r="C464" i="3"/>
  <c r="F464" i="3"/>
  <c r="C465" i="3"/>
  <c r="C466" i="3"/>
  <c r="B473" i="3"/>
  <c r="E473" i="3"/>
  <c r="B474" i="3"/>
  <c r="B475" i="3"/>
  <c r="C473" i="3"/>
  <c r="F473" i="3" s="1"/>
  <c r="G473" i="3" s="1"/>
  <c r="C474" i="3"/>
  <c r="C475" i="3"/>
  <c r="B482" i="3"/>
  <c r="E482" i="3" s="1"/>
  <c r="G482" i="3" s="1"/>
  <c r="B483" i="3"/>
  <c r="B484" i="3"/>
  <c r="C482" i="3"/>
  <c r="F482" i="3"/>
  <c r="C483" i="3"/>
  <c r="C484" i="3"/>
  <c r="B491" i="3"/>
  <c r="E491" i="3"/>
  <c r="B492" i="3"/>
  <c r="B493" i="3"/>
  <c r="C491" i="3"/>
  <c r="C492" i="3"/>
  <c r="C493" i="3"/>
  <c r="B500" i="3"/>
  <c r="B503" i="3"/>
  <c r="B504" i="3" s="1"/>
  <c r="B506" i="3" s="1"/>
  <c r="C506" i="3" s="1"/>
  <c r="B501" i="3"/>
  <c r="B502" i="3"/>
  <c r="C500" i="3"/>
  <c r="F500" i="3"/>
  <c r="C501" i="3"/>
  <c r="C502" i="3"/>
  <c r="B509" i="3"/>
  <c r="E509" i="3"/>
  <c r="G509" i="3" s="1"/>
  <c r="B510" i="3"/>
  <c r="B511" i="3"/>
  <c r="C509" i="3"/>
  <c r="F509" i="3" s="1"/>
  <c r="C510" i="3"/>
  <c r="C511" i="3"/>
  <c r="B518" i="3"/>
  <c r="E518" i="3" s="1"/>
  <c r="G518" i="3" s="1"/>
  <c r="B519" i="3"/>
  <c r="B520" i="3"/>
  <c r="C518" i="3"/>
  <c r="F518" i="3"/>
  <c r="C519" i="3"/>
  <c r="C520" i="3"/>
  <c r="B527" i="3"/>
  <c r="B528" i="3"/>
  <c r="B529" i="3"/>
  <c r="C527" i="3"/>
  <c r="F527" i="3"/>
  <c r="C528" i="3"/>
  <c r="C529" i="3"/>
  <c r="B536" i="3"/>
  <c r="E536" i="3"/>
  <c r="G536" i="3" s="1"/>
  <c r="B537" i="3"/>
  <c r="B538" i="3"/>
  <c r="C536" i="3"/>
  <c r="F536" i="3"/>
  <c r="C537" i="3"/>
  <c r="C538" i="3"/>
  <c r="B545" i="3"/>
  <c r="E545" i="3" s="1"/>
  <c r="G545" i="3" s="1"/>
  <c r="B546" i="3"/>
  <c r="B547" i="3"/>
  <c r="C545" i="3"/>
  <c r="F545" i="3"/>
  <c r="C546" i="3"/>
  <c r="C547" i="3"/>
  <c r="B554" i="3"/>
  <c r="E554" i="3"/>
  <c r="B555" i="3"/>
  <c r="B556" i="3"/>
  <c r="C554" i="3"/>
  <c r="F554" i="3"/>
  <c r="C555" i="3"/>
  <c r="C556" i="3"/>
  <c r="B563" i="3"/>
  <c r="E563" i="3" s="1"/>
  <c r="G563" i="3" s="1"/>
  <c r="B564" i="3"/>
  <c r="B565" i="3"/>
  <c r="C563" i="3"/>
  <c r="C564" i="3"/>
  <c r="C565" i="3"/>
  <c r="B573" i="3"/>
  <c r="B576" i="3" s="1"/>
  <c r="B577" i="3" s="1"/>
  <c r="B574" i="3"/>
  <c r="B575" i="3"/>
  <c r="C573" i="3"/>
  <c r="F573" i="3"/>
  <c r="C574" i="3"/>
  <c r="C575" i="3"/>
  <c r="B582" i="3"/>
  <c r="E582" i="3" s="1"/>
  <c r="G582" i="3" s="1"/>
  <c r="B583" i="3"/>
  <c r="B584" i="3"/>
  <c r="C582" i="3"/>
  <c r="F582" i="3"/>
  <c r="C583" i="3"/>
  <c r="C584" i="3"/>
  <c r="B591" i="3"/>
  <c r="E591" i="3"/>
  <c r="G591" i="3" s="1"/>
  <c r="B592" i="3"/>
  <c r="B593" i="3"/>
  <c r="C591" i="3"/>
  <c r="F591" i="3"/>
  <c r="C592" i="3"/>
  <c r="C593" i="3"/>
  <c r="B600" i="3"/>
  <c r="B601" i="3"/>
  <c r="B602" i="3"/>
  <c r="C600" i="3"/>
  <c r="F600" i="3" s="1"/>
  <c r="G600" i="3" s="1"/>
  <c r="C601" i="3"/>
  <c r="C602" i="3"/>
  <c r="B609" i="3"/>
  <c r="E609" i="3" s="1"/>
  <c r="G609" i="3" s="1"/>
  <c r="B610" i="3"/>
  <c r="B611" i="3"/>
  <c r="C609" i="3"/>
  <c r="F609" i="3" s="1"/>
  <c r="C610" i="3"/>
  <c r="C611" i="3"/>
  <c r="B618" i="3"/>
  <c r="E618" i="3" s="1"/>
  <c r="B619" i="3"/>
  <c r="B620" i="3"/>
  <c r="C618" i="3"/>
  <c r="F618" i="3" s="1"/>
  <c r="C619" i="3"/>
  <c r="C620" i="3"/>
  <c r="B627" i="3"/>
  <c r="E627" i="3" s="1"/>
  <c r="B628" i="3"/>
  <c r="B629" i="3"/>
  <c r="C627" i="3"/>
  <c r="F627" i="3" s="1"/>
  <c r="C628" i="3"/>
  <c r="C629" i="3"/>
  <c r="B636" i="3"/>
  <c r="E636" i="3" s="1"/>
  <c r="G636" i="3" s="1"/>
  <c r="B637" i="3"/>
  <c r="B638" i="3"/>
  <c r="C636" i="3"/>
  <c r="C637" i="3"/>
  <c r="C638" i="3"/>
  <c r="B645" i="3"/>
  <c r="B648" i="3"/>
  <c r="B649" i="3" s="1"/>
  <c r="B646" i="3"/>
  <c r="B647" i="3"/>
  <c r="C645" i="3"/>
  <c r="F645" i="3" s="1"/>
  <c r="C646" i="3"/>
  <c r="C647" i="3"/>
  <c r="B654" i="3"/>
  <c r="E654" i="3" s="1"/>
  <c r="B655" i="3"/>
  <c r="B656" i="3"/>
  <c r="C654" i="3"/>
  <c r="C657" i="3" s="1"/>
  <c r="C658" i="3" s="1"/>
  <c r="C655" i="3"/>
  <c r="C656" i="3"/>
  <c r="B663" i="3"/>
  <c r="E663" i="3"/>
  <c r="B664" i="3"/>
  <c r="B665" i="3"/>
  <c r="C663" i="3"/>
  <c r="C664" i="3"/>
  <c r="C665" i="3"/>
  <c r="F663" i="3"/>
  <c r="B672" i="3"/>
  <c r="B673" i="3"/>
  <c r="B674" i="3"/>
  <c r="C672" i="3"/>
  <c r="F672" i="3" s="1"/>
  <c r="G672" i="3" s="1"/>
  <c r="C673" i="3"/>
  <c r="C674" i="3"/>
  <c r="B681" i="3"/>
  <c r="E681" i="3" s="1"/>
  <c r="G681" i="3" s="1"/>
  <c r="B682" i="3"/>
  <c r="B683" i="3"/>
  <c r="C681" i="3"/>
  <c r="F681" i="3" s="1"/>
  <c r="C682" i="3"/>
  <c r="C683" i="3"/>
  <c r="B690" i="3"/>
  <c r="B693" i="3" s="1"/>
  <c r="B694" i="3" s="1"/>
  <c r="B691" i="3"/>
  <c r="B692" i="3"/>
  <c r="C690" i="3"/>
  <c r="F690" i="3" s="1"/>
  <c r="C691" i="3"/>
  <c r="C692" i="3"/>
  <c r="B699" i="3"/>
  <c r="E699" i="3" s="1"/>
  <c r="B700" i="3"/>
  <c r="B701" i="3"/>
  <c r="C699" i="3"/>
  <c r="C702" i="3" s="1"/>
  <c r="C703" i="3" s="1"/>
  <c r="B705" i="3" s="1"/>
  <c r="C705" i="3" s="1"/>
  <c r="C700" i="3"/>
  <c r="C701" i="3"/>
  <c r="B708" i="3"/>
  <c r="E708" i="3" s="1"/>
  <c r="G708" i="3" s="1"/>
  <c r="B709" i="3"/>
  <c r="B710" i="3"/>
  <c r="C708" i="3"/>
  <c r="F708" i="3" s="1"/>
  <c r="C709" i="3"/>
  <c r="C710" i="3"/>
  <c r="B717" i="3"/>
  <c r="B720" i="3"/>
  <c r="B721" i="3" s="1"/>
  <c r="B723" i="3" s="1"/>
  <c r="C723" i="3" s="1"/>
  <c r="B718" i="3"/>
  <c r="B719" i="3"/>
  <c r="C717" i="3"/>
  <c r="F717" i="3"/>
  <c r="C718" i="3"/>
  <c r="C719" i="3"/>
  <c r="B726" i="3"/>
  <c r="B729" i="3" s="1"/>
  <c r="B730" i="3" s="1"/>
  <c r="B732" i="3" s="1"/>
  <c r="C732" i="3" s="1"/>
  <c r="E726" i="3"/>
  <c r="G726" i="3" s="1"/>
  <c r="B727" i="3"/>
  <c r="B728" i="3"/>
  <c r="C726" i="3"/>
  <c r="F726" i="3"/>
  <c r="C727" i="3"/>
  <c r="C728" i="3"/>
  <c r="B735" i="3"/>
  <c r="E735" i="3"/>
  <c r="B736" i="3"/>
  <c r="B737" i="3"/>
  <c r="C735" i="3"/>
  <c r="F735" i="3"/>
  <c r="C736" i="3"/>
  <c r="C737" i="3"/>
  <c r="B744" i="3"/>
  <c r="B745" i="3"/>
  <c r="B746" i="3"/>
  <c r="C744" i="3"/>
  <c r="F744" i="3"/>
  <c r="C745" i="3"/>
  <c r="C746" i="3"/>
  <c r="B753" i="3"/>
  <c r="E753" i="3" s="1"/>
  <c r="G753" i="3" s="1"/>
  <c r="B754" i="3"/>
  <c r="B755" i="3"/>
  <c r="C753" i="3"/>
  <c r="C756" i="3" s="1"/>
  <c r="C757" i="3" s="1"/>
  <c r="C754" i="3"/>
  <c r="C755" i="3"/>
  <c r="B762" i="3"/>
  <c r="E762" i="3"/>
  <c r="B763" i="3"/>
  <c r="B764" i="3"/>
  <c r="C762" i="3"/>
  <c r="F762" i="3"/>
  <c r="C763" i="3"/>
  <c r="C764" i="3"/>
  <c r="B771" i="3"/>
  <c r="E771" i="3"/>
  <c r="B772" i="3"/>
  <c r="B773" i="3"/>
  <c r="C771" i="3"/>
  <c r="F771" i="3"/>
  <c r="G771" i="3" s="1"/>
  <c r="C772" i="3"/>
  <c r="C773" i="3"/>
  <c r="E781" i="3"/>
  <c r="C781" i="3"/>
  <c r="F781" i="3" s="1"/>
  <c r="G781" i="3" s="1"/>
  <c r="C782" i="3"/>
  <c r="C783" i="3"/>
  <c r="B790" i="3"/>
  <c r="E790" i="3" s="1"/>
  <c r="B791" i="3"/>
  <c r="B792" i="3"/>
  <c r="C790" i="3"/>
  <c r="F790" i="3" s="1"/>
  <c r="C791" i="3"/>
  <c r="C792" i="3"/>
  <c r="B799" i="3"/>
  <c r="B802" i="3" s="1"/>
  <c r="B803" i="3" s="1"/>
  <c r="B805" i="3" s="1"/>
  <c r="C805" i="3" s="1"/>
  <c r="B800" i="3"/>
  <c r="B801" i="3"/>
  <c r="C799" i="3"/>
  <c r="F799" i="3" s="1"/>
  <c r="C800" i="3"/>
  <c r="C801" i="3"/>
  <c r="B808" i="3"/>
  <c r="E808" i="3"/>
  <c r="B809" i="3"/>
  <c r="B810" i="3"/>
  <c r="C808" i="3"/>
  <c r="C809" i="3"/>
  <c r="C810" i="3"/>
  <c r="C774" i="3"/>
  <c r="C775" i="3"/>
  <c r="C720" i="3"/>
  <c r="C721" i="3" s="1"/>
  <c r="C666" i="3"/>
  <c r="C667" i="3" s="1"/>
  <c r="B639" i="3"/>
  <c r="B640" i="3" s="1"/>
  <c r="B630" i="3"/>
  <c r="B631" i="3" s="1"/>
  <c r="B621" i="3"/>
  <c r="B622" i="3" s="1"/>
  <c r="B624" i="3" s="1"/>
  <c r="C624" i="3" s="1"/>
  <c r="B594" i="3"/>
  <c r="B595" i="3" s="1"/>
  <c r="B597" i="3" s="1"/>
  <c r="C597" i="3" s="1"/>
  <c r="C576" i="3"/>
  <c r="C577" i="3" s="1"/>
  <c r="B566" i="3"/>
  <c r="B567" i="3" s="1"/>
  <c r="B569" i="3" s="1"/>
  <c r="C569" i="3" s="1"/>
  <c r="B557" i="3"/>
  <c r="B558" i="3" s="1"/>
  <c r="B539" i="3"/>
  <c r="B540" i="3" s="1"/>
  <c r="B542" i="3" s="1"/>
  <c r="C542" i="3" s="1"/>
  <c r="C530" i="3"/>
  <c r="C531" i="3" s="1"/>
  <c r="C503" i="3"/>
  <c r="C504" i="3" s="1"/>
  <c r="B494" i="3"/>
  <c r="B495" i="3" s="1"/>
  <c r="B485" i="3"/>
  <c r="B486" i="3" s="1"/>
  <c r="B488" i="3" s="1"/>
  <c r="C488" i="3" s="1"/>
  <c r="C485" i="3"/>
  <c r="C486" i="3" s="1"/>
  <c r="B476" i="3"/>
  <c r="B477" i="3" s="1"/>
  <c r="B479" i="3" s="1"/>
  <c r="C479" i="3" s="1"/>
  <c r="B449" i="3"/>
  <c r="B450" i="3" s="1"/>
  <c r="C449" i="3"/>
  <c r="C450" i="3" s="1"/>
  <c r="B411" i="3"/>
  <c r="B412" i="3"/>
  <c r="B402" i="3"/>
  <c r="B403" i="3" s="1"/>
  <c r="B374" i="3"/>
  <c r="B375" i="3" s="1"/>
  <c r="B377" i="3" s="1"/>
  <c r="C377" i="3" s="1"/>
  <c r="B365" i="3"/>
  <c r="B366" i="3" s="1"/>
  <c r="B368" i="3" s="1"/>
  <c r="C368" i="3" s="1"/>
  <c r="C338" i="3"/>
  <c r="C339" i="3" s="1"/>
  <c r="C292" i="3"/>
  <c r="C293" i="3" s="1"/>
  <c r="B295" i="3" s="1"/>
  <c r="C295" i="3" s="1"/>
  <c r="C256" i="3"/>
  <c r="C257" i="3" s="1"/>
  <c r="L248" i="1" s="1"/>
  <c r="C182" i="3"/>
  <c r="C183" i="3" s="1"/>
  <c r="L184" i="1" s="1"/>
  <c r="C46" i="3"/>
  <c r="C47" i="3"/>
  <c r="L64" i="1" s="1"/>
  <c r="B27" i="3"/>
  <c r="B28" i="3" s="1"/>
  <c r="C585" i="3"/>
  <c r="C586" i="3"/>
  <c r="C283" i="3"/>
  <c r="C284" i="3"/>
  <c r="E151" i="3"/>
  <c r="G151" i="3" s="1"/>
  <c r="C136" i="3"/>
  <c r="C137" i="3"/>
  <c r="L144" i="1" s="1"/>
  <c r="E79" i="3"/>
  <c r="G79" i="3" s="1"/>
  <c r="C64" i="3"/>
  <c r="C65" i="3"/>
  <c r="L80" i="1" s="1"/>
  <c r="B46" i="3"/>
  <c r="B47" i="3" s="1"/>
  <c r="C430" i="3"/>
  <c r="C431" i="3"/>
  <c r="B793" i="3"/>
  <c r="B794" i="3" s="1"/>
  <c r="C55" i="3"/>
  <c r="C56" i="3" s="1"/>
  <c r="L72" i="1" s="1"/>
  <c r="C621" i="3"/>
  <c r="C622" i="3" s="1"/>
  <c r="C82" i="3"/>
  <c r="C83" i="3" s="1"/>
  <c r="L96" i="1" s="1"/>
  <c r="B219" i="3"/>
  <c r="B220" i="3"/>
  <c r="C738" i="3"/>
  <c r="C739" i="3" s="1"/>
  <c r="B741" i="3" s="1"/>
  <c r="C741" i="3" s="1"/>
  <c r="B393" i="3"/>
  <c r="B394" i="3" s="1"/>
  <c r="B396" i="3" s="1"/>
  <c r="C396" i="3" s="1"/>
  <c r="C374" i="3"/>
  <c r="C375" i="3" s="1"/>
  <c r="F362" i="3"/>
  <c r="C521" i="3"/>
  <c r="C522" i="3"/>
  <c r="C594" i="3"/>
  <c r="C595" i="3"/>
  <c r="B657" i="3"/>
  <c r="B658" i="3"/>
  <c r="B738" i="3"/>
  <c r="B739" i="3"/>
  <c r="E399" i="3"/>
  <c r="C793" i="3"/>
  <c r="C794" i="3" s="1"/>
  <c r="E799" i="3"/>
  <c r="B548" i="3"/>
  <c r="B549" i="3"/>
  <c r="B666" i="3"/>
  <c r="B667" i="3"/>
  <c r="B238" i="3"/>
  <c r="B239" i="3"/>
  <c r="J232" i="1" s="1"/>
  <c r="C219" i="3"/>
  <c r="C220" i="3" s="1"/>
  <c r="L216" i="1" s="1"/>
  <c r="F207" i="3"/>
  <c r="F133" i="3"/>
  <c r="C109" i="3"/>
  <c r="C110" i="3" s="1"/>
  <c r="L120" i="1" s="1"/>
  <c r="C100" i="3"/>
  <c r="C101" i="3"/>
  <c r="L112" i="1" s="1"/>
  <c r="F61" i="3"/>
  <c r="E353" i="3"/>
  <c r="E316" i="3"/>
  <c r="E88" i="3"/>
  <c r="F70" i="3"/>
  <c r="E52" i="3"/>
  <c r="F24" i="3"/>
  <c r="E15" i="3"/>
  <c r="G15" i="3" s="1"/>
  <c r="E298" i="3"/>
  <c r="G298" i="3" s="1"/>
  <c r="B756" i="3"/>
  <c r="B757" i="3" s="1"/>
  <c r="B759" i="3" s="1"/>
  <c r="C759" i="3" s="1"/>
  <c r="C765" i="3"/>
  <c r="C766" i="3"/>
  <c r="E244" i="3"/>
  <c r="E207" i="3"/>
  <c r="G207" i="3" s="1"/>
  <c r="B182" i="3"/>
  <c r="B183" i="3" s="1"/>
  <c r="E169" i="3"/>
  <c r="G169" i="3" s="1"/>
  <c r="F169" i="3"/>
  <c r="C154" i="3"/>
  <c r="C155" i="3"/>
  <c r="L160" i="1" s="1"/>
  <c r="B145" i="3"/>
  <c r="B146" i="3" s="1"/>
  <c r="C118" i="3"/>
  <c r="C119" i="3" s="1"/>
  <c r="L128" i="1" s="1"/>
  <c r="E97" i="3"/>
  <c r="F344" i="3"/>
  <c r="B338" i="3"/>
  <c r="B339" i="3"/>
  <c r="B292" i="3"/>
  <c r="B293" i="3"/>
  <c r="B256" i="3"/>
  <c r="B257" i="3"/>
  <c r="B154" i="3"/>
  <c r="B155" i="3"/>
  <c r="J160" i="1" s="1"/>
  <c r="F390" i="3"/>
  <c r="C356" i="3"/>
  <c r="C357" i="3" s="1"/>
  <c r="C200" i="3"/>
  <c r="C201" i="3" s="1"/>
  <c r="L200" i="1" s="1"/>
  <c r="C729" i="3"/>
  <c r="C730" i="3"/>
  <c r="C329" i="3"/>
  <c r="C330" i="3"/>
  <c r="B210" i="3"/>
  <c r="B211" i="3"/>
  <c r="J208" i="1" s="1"/>
  <c r="C440" i="3"/>
  <c r="C441" i="3"/>
  <c r="B765" i="3"/>
  <c r="B766" i="3"/>
  <c r="B768" i="3" s="1"/>
  <c r="C768" i="3" s="1"/>
  <c r="F335" i="3"/>
  <c r="G335" i="3" s="1"/>
  <c r="E197" i="3"/>
  <c r="E160" i="3"/>
  <c r="B100" i="3"/>
  <c r="B101" i="3" s="1"/>
  <c r="C557" i="3"/>
  <c r="C558" i="3" s="1"/>
  <c r="E326" i="3"/>
  <c r="F307" i="3"/>
  <c r="F179" i="3"/>
  <c r="F142" i="3"/>
  <c r="B136" i="3"/>
  <c r="B137" i="3" s="1"/>
  <c r="E43" i="3"/>
  <c r="G43" i="3" s="1"/>
  <c r="F15" i="3"/>
  <c r="B811" i="3"/>
  <c r="B812" i="3" s="1"/>
  <c r="B814" i="3" s="1"/>
  <c r="C814" i="3" s="1"/>
  <c r="C365" i="3"/>
  <c r="C366" i="3"/>
  <c r="F188" i="3"/>
  <c r="F115" i="3"/>
  <c r="B18" i="3"/>
  <c r="B19" i="3"/>
  <c r="J40" i="1" s="1"/>
  <c r="C73" i="3"/>
  <c r="C74" i="3" s="1"/>
  <c r="L88" i="1" s="1"/>
  <c r="B247" i="3"/>
  <c r="B248" i="3"/>
  <c r="B250" i="3" s="1"/>
  <c r="C250" i="3" s="1"/>
  <c r="M240" i="1" s="1"/>
  <c r="B467" i="3"/>
  <c r="B468" i="3" s="1"/>
  <c r="B470" i="3" s="1"/>
  <c r="C470" i="3" s="1"/>
  <c r="B684" i="3"/>
  <c r="B685" i="3" s="1"/>
  <c r="F271" i="3"/>
  <c r="F79" i="3"/>
  <c r="E61" i="3"/>
  <c r="G61" i="3" s="1"/>
  <c r="G663" i="3"/>
  <c r="F235" i="3"/>
  <c r="F124" i="3"/>
  <c r="F88" i="3"/>
  <c r="C648" i="3"/>
  <c r="C649" i="3" s="1"/>
  <c r="E408" i="3"/>
  <c r="F280" i="3"/>
  <c r="F244" i="3"/>
  <c r="G244" i="3" s="1"/>
  <c r="E226" i="3"/>
  <c r="C210" i="3"/>
  <c r="C211" i="3"/>
  <c r="L208" i="1" s="1"/>
  <c r="B82" i="3"/>
  <c r="B83" i="3" s="1"/>
  <c r="E70" i="3"/>
  <c r="G70" i="3" s="1"/>
  <c r="C247" i="3"/>
  <c r="C248" i="3"/>
  <c r="L240" i="1" s="1"/>
  <c r="B440" i="3"/>
  <c r="B441" i="3" s="1"/>
  <c r="B443" i="3" s="1"/>
  <c r="C443" i="3" s="1"/>
  <c r="C548" i="3"/>
  <c r="C549" i="3" s="1"/>
  <c r="B551" i="3" s="1"/>
  <c r="C551" i="3" s="1"/>
  <c r="B585" i="3"/>
  <c r="B586" i="3" s="1"/>
  <c r="B588" i="3" s="1"/>
  <c r="C588" i="3" s="1"/>
  <c r="E645" i="3"/>
  <c r="G645" i="3" s="1"/>
  <c r="E427" i="3"/>
  <c r="G427" i="3" s="1"/>
  <c r="C402" i="3"/>
  <c r="C403" i="3" s="1"/>
  <c r="E271" i="3"/>
  <c r="G271" i="3" s="1"/>
  <c r="E216" i="3"/>
  <c r="E106" i="3"/>
  <c r="G88" i="3"/>
  <c r="B172" i="3"/>
  <c r="B173" i="3" s="1"/>
  <c r="C27" i="3"/>
  <c r="C28" i="3"/>
  <c r="L48" i="1" s="1"/>
  <c r="B73" i="3"/>
  <c r="B74" i="3" s="1"/>
  <c r="C393" i="3"/>
  <c r="C394" i="3"/>
  <c r="C476" i="3"/>
  <c r="C477" i="3"/>
  <c r="B512" i="3"/>
  <c r="B513" i="3"/>
  <c r="C802" i="3"/>
  <c r="C803" i="3"/>
  <c r="E717" i="3"/>
  <c r="G717" i="3"/>
  <c r="F289" i="3"/>
  <c r="B283" i="3"/>
  <c r="B284" i="3" s="1"/>
  <c r="B286" i="3" s="1"/>
  <c r="C286" i="3" s="1"/>
  <c r="E262" i="3"/>
  <c r="B118" i="3"/>
  <c r="B119" i="3"/>
  <c r="J128" i="1" s="1"/>
  <c r="F353" i="3"/>
  <c r="F97" i="3"/>
  <c r="G97" i="3"/>
  <c r="G24" i="3"/>
  <c r="B702" i="3"/>
  <c r="B703" i="3"/>
  <c r="G554" i="3"/>
  <c r="F408" i="3"/>
  <c r="E289" i="3"/>
  <c r="G289" i="3" s="1"/>
  <c r="F253" i="3"/>
  <c r="E235" i="3"/>
  <c r="G235" i="3"/>
  <c r="B191" i="3"/>
  <c r="B192" i="3"/>
  <c r="J192" i="1" s="1"/>
  <c r="F151" i="3"/>
  <c r="E133" i="3"/>
  <c r="G133" i="3"/>
  <c r="F33" i="3"/>
  <c r="G735" i="3"/>
  <c r="C191" i="3"/>
  <c r="C192" i="3"/>
  <c r="L192" i="1" s="1"/>
  <c r="C310" i="3"/>
  <c r="C311" i="3" s="1"/>
  <c r="B229" i="3"/>
  <c r="B230" i="3" s="1"/>
  <c r="C458" i="3"/>
  <c r="C459" i="3" s="1"/>
  <c r="C612" i="3"/>
  <c r="C613" i="3" s="1"/>
  <c r="B711" i="3"/>
  <c r="B712" i="3" s="1"/>
  <c r="B774" i="3"/>
  <c r="B775" i="3" s="1"/>
  <c r="B777" i="3" s="1"/>
  <c r="C777" i="3" s="1"/>
  <c r="E390" i="3"/>
  <c r="F316" i="3"/>
  <c r="G316" i="3"/>
  <c r="F160" i="3"/>
  <c r="G160" i="3"/>
  <c r="E142" i="3"/>
  <c r="G142" i="3"/>
  <c r="F106" i="3"/>
  <c r="F298" i="3"/>
  <c r="C411" i="3"/>
  <c r="C412" i="3"/>
  <c r="B414" i="3" s="1"/>
  <c r="C414" i="3" s="1"/>
  <c r="E335" i="3"/>
  <c r="E124" i="3"/>
  <c r="G124" i="3" s="1"/>
  <c r="C145" i="3"/>
  <c r="C146" i="3"/>
  <c r="L152" i="1" s="1"/>
  <c r="C91" i="3"/>
  <c r="C92" i="3" s="1"/>
  <c r="L104" i="1" s="1"/>
  <c r="C467" i="3"/>
  <c r="C468" i="3"/>
  <c r="C675" i="3"/>
  <c r="C676" i="3"/>
  <c r="C747" i="3"/>
  <c r="C748" i="3"/>
  <c r="F418" i="3"/>
  <c r="E307" i="3"/>
  <c r="G307" i="3"/>
  <c r="F262" i="3"/>
  <c r="B55" i="3"/>
  <c r="B56" i="3" s="1"/>
  <c r="B64" i="3"/>
  <c r="B65" i="3"/>
  <c r="B67" i="3" s="1"/>
  <c r="C67" i="3" s="1"/>
  <c r="M80" i="1" s="1"/>
  <c r="B329" i="3"/>
  <c r="B330" i="3" s="1"/>
  <c r="B332" i="3" s="1"/>
  <c r="C332" i="3" s="1"/>
  <c r="E500" i="3"/>
  <c r="G500" i="3" s="1"/>
  <c r="F381" i="3"/>
  <c r="B157" i="3"/>
  <c r="C157" i="3" s="1"/>
  <c r="M160" i="1" s="1"/>
  <c r="E344" i="3"/>
  <c r="G344" i="3" s="1"/>
  <c r="B347" i="3"/>
  <c r="B348" i="3" s="1"/>
  <c r="C319" i="3"/>
  <c r="C320" i="3" s="1"/>
  <c r="C384" i="3"/>
  <c r="C385" i="3" s="1"/>
  <c r="C539" i="3"/>
  <c r="C540" i="3" s="1"/>
  <c r="G762" i="3"/>
  <c r="F563" i="3"/>
  <c r="C566" i="3"/>
  <c r="C567" i="3"/>
  <c r="F371" i="3"/>
  <c r="E280" i="3"/>
  <c r="E179" i="3"/>
  <c r="G179" i="3" s="1"/>
  <c r="E115" i="3"/>
  <c r="G115" i="3"/>
  <c r="B747" i="3"/>
  <c r="B748" i="3" s="1"/>
  <c r="B750" i="3" s="1"/>
  <c r="C750" i="3" s="1"/>
  <c r="E744" i="3"/>
  <c r="G744" i="3" s="1"/>
  <c r="C9" i="3"/>
  <c r="C10" i="3" s="1"/>
  <c r="F6" i="3"/>
  <c r="B301" i="3"/>
  <c r="B302" i="3" s="1"/>
  <c r="B304" i="3" s="1"/>
  <c r="C304" i="3" s="1"/>
  <c r="E573" i="3"/>
  <c r="G573" i="3"/>
  <c r="E362" i="3"/>
  <c r="F216" i="3"/>
  <c r="G216" i="3" s="1"/>
  <c r="E188" i="3"/>
  <c r="G188" i="3" s="1"/>
  <c r="F326" i="3"/>
  <c r="B127" i="3"/>
  <c r="B128" i="3"/>
  <c r="B130" i="3" s="1"/>
  <c r="C130" i="3" s="1"/>
  <c r="M136" i="1" s="1"/>
  <c r="B675" i="3"/>
  <c r="B676" i="3"/>
  <c r="B678" i="3" s="1"/>
  <c r="C678" i="3" s="1"/>
  <c r="E672" i="3"/>
  <c r="F491" i="3"/>
  <c r="G491" i="3" s="1"/>
  <c r="C494" i="3"/>
  <c r="C495" i="3" s="1"/>
  <c r="G437" i="3"/>
  <c r="F399" i="3"/>
  <c r="G399" i="3"/>
  <c r="E371" i="3"/>
  <c r="B530" i="3"/>
  <c r="B531" i="3" s="1"/>
  <c r="E527" i="3"/>
  <c r="G527" i="3" s="1"/>
  <c r="E418" i="3"/>
  <c r="G418" i="3" s="1"/>
  <c r="B421" i="3"/>
  <c r="B422" i="3"/>
  <c r="C347" i="3"/>
  <c r="C348" i="3" s="1"/>
  <c r="C421" i="3"/>
  <c r="C422" i="3" s="1"/>
  <c r="F753" i="3"/>
  <c r="E253" i="3"/>
  <c r="F226" i="3"/>
  <c r="G226" i="3"/>
  <c r="E33" i="3"/>
  <c r="G33" i="3" s="1"/>
  <c r="C811" i="3"/>
  <c r="C812" i="3" s="1"/>
  <c r="F808" i="3"/>
  <c r="G808" i="3" s="1"/>
  <c r="F636" i="3"/>
  <c r="C639" i="3"/>
  <c r="C640" i="3" s="1"/>
  <c r="B458" i="3"/>
  <c r="B459" i="3" s="1"/>
  <c r="E455" i="3"/>
  <c r="G455" i="3" s="1"/>
  <c r="B384" i="3"/>
  <c r="B385" i="3" s="1"/>
  <c r="B387" i="3" s="1"/>
  <c r="C387" i="3" s="1"/>
  <c r="E381" i="3"/>
  <c r="G381" i="3" s="1"/>
  <c r="B603" i="3"/>
  <c r="B604" i="3"/>
  <c r="E600" i="3"/>
  <c r="E6" i="3"/>
  <c r="G6" i="3" s="1"/>
  <c r="B9" i="3"/>
  <c r="B10" i="3"/>
  <c r="J32" i="1" s="1"/>
  <c r="G362" i="3"/>
  <c r="G280" i="3"/>
  <c r="B213" i="3"/>
  <c r="C213" i="3" s="1"/>
  <c r="M208" i="1" s="1"/>
  <c r="G371" i="3"/>
  <c r="G353" i="3"/>
  <c r="G390" i="3"/>
  <c r="G326" i="3"/>
  <c r="G408" i="3"/>
  <c r="G262" i="3"/>
  <c r="G253" i="3"/>
  <c r="G106" i="3"/>
  <c r="J200" i="1" l="1"/>
  <c r="B203" i="3"/>
  <c r="C203" i="3" s="1"/>
  <c r="M200" i="1" s="1"/>
  <c r="B341" i="3"/>
  <c r="C341" i="3" s="1"/>
  <c r="B405" i="3"/>
  <c r="C405" i="3" s="1"/>
  <c r="B669" i="3"/>
  <c r="C669" i="3" s="1"/>
  <c r="G627" i="3"/>
  <c r="B424" i="3"/>
  <c r="C424" i="3" s="1"/>
  <c r="B642" i="3"/>
  <c r="C642" i="3" s="1"/>
  <c r="B322" i="3"/>
  <c r="C322" i="3" s="1"/>
  <c r="J144" i="1"/>
  <c r="B139" i="3"/>
  <c r="C139" i="3" s="1"/>
  <c r="M144" i="1" s="1"/>
  <c r="B222" i="3"/>
  <c r="C222" i="3" s="1"/>
  <c r="M216" i="1" s="1"/>
  <c r="B452" i="3"/>
  <c r="C452" i="3" s="1"/>
  <c r="B696" i="3"/>
  <c r="C696" i="3" s="1"/>
  <c r="B651" i="3"/>
  <c r="C651" i="3" s="1"/>
  <c r="J56" i="1"/>
  <c r="B39" i="3"/>
  <c r="C39" i="3" s="1"/>
  <c r="M56" i="1" s="1"/>
  <c r="J224" i="1"/>
  <c r="B232" i="3"/>
  <c r="C232" i="3" s="1"/>
  <c r="M224" i="1" s="1"/>
  <c r="J72" i="1"/>
  <c r="B58" i="3"/>
  <c r="C58" i="3" s="1"/>
  <c r="M72" i="1" s="1"/>
  <c r="B461" i="3"/>
  <c r="C461" i="3" s="1"/>
  <c r="B533" i="3"/>
  <c r="C533" i="3" s="1"/>
  <c r="B76" i="3"/>
  <c r="C76" i="3" s="1"/>
  <c r="M88" i="1" s="1"/>
  <c r="J88" i="1"/>
  <c r="B687" i="3"/>
  <c r="C687" i="3" s="1"/>
  <c r="J152" i="1"/>
  <c r="B148" i="3"/>
  <c r="C148" i="3" s="1"/>
  <c r="M152" i="1" s="1"/>
  <c r="G799" i="3"/>
  <c r="J96" i="1"/>
  <c r="B85" i="3"/>
  <c r="C85" i="3" s="1"/>
  <c r="M96" i="1" s="1"/>
  <c r="J168" i="1"/>
  <c r="B166" i="3"/>
  <c r="C166" i="3" s="1"/>
  <c r="M168" i="1" s="1"/>
  <c r="B30" i="3"/>
  <c r="C30" i="3" s="1"/>
  <c r="M48" i="1" s="1"/>
  <c r="J48" i="1"/>
  <c r="G618" i="3"/>
  <c r="B94" i="3"/>
  <c r="C94" i="3" s="1"/>
  <c r="J104" i="1"/>
  <c r="B350" i="3"/>
  <c r="C350" i="3" s="1"/>
  <c r="B175" i="3"/>
  <c r="C175" i="3" s="1"/>
  <c r="M176" i="1" s="1"/>
  <c r="J176" i="1"/>
  <c r="B497" i="3"/>
  <c r="C497" i="3" s="1"/>
  <c r="B313" i="3"/>
  <c r="C313" i="3" s="1"/>
  <c r="B787" i="3"/>
  <c r="C787" i="3" s="1"/>
  <c r="B12" i="3"/>
  <c r="C12" i="3" s="1"/>
  <c r="M32" i="1" s="1"/>
  <c r="L32" i="1"/>
  <c r="J112" i="1"/>
  <c r="B103" i="3"/>
  <c r="C103" i="3" s="1"/>
  <c r="M112" i="1" s="1"/>
  <c r="B796" i="3"/>
  <c r="C796" i="3" s="1"/>
  <c r="G790" i="3"/>
  <c r="B579" i="3"/>
  <c r="C579" i="3" s="1"/>
  <c r="J120" i="1"/>
  <c r="B112" i="3"/>
  <c r="C112" i="3" s="1"/>
  <c r="M120" i="1" s="1"/>
  <c r="J184" i="1"/>
  <c r="B185" i="3"/>
  <c r="C185" i="3" s="1"/>
  <c r="M184" i="1" s="1"/>
  <c r="B660" i="3"/>
  <c r="C660" i="3" s="1"/>
  <c r="B359" i="3"/>
  <c r="C359" i="3" s="1"/>
  <c r="B268" i="3"/>
  <c r="C268" i="3" s="1"/>
  <c r="M256" i="1" s="1"/>
  <c r="J256" i="1"/>
  <c r="B714" i="3"/>
  <c r="C714" i="3" s="1"/>
  <c r="B259" i="3"/>
  <c r="C259" i="3" s="1"/>
  <c r="M248" i="1" s="1"/>
  <c r="J64" i="1"/>
  <c r="B49" i="3"/>
  <c r="C49" i="3" s="1"/>
  <c r="M64" i="1" s="1"/>
  <c r="B560" i="3"/>
  <c r="C560" i="3" s="1"/>
  <c r="J264" i="1"/>
  <c r="B277" i="3"/>
  <c r="C277" i="3" s="1"/>
  <c r="M264" i="1" s="1"/>
  <c r="B21" i="3"/>
  <c r="C21" i="3" s="1"/>
  <c r="M40" i="1" s="1"/>
  <c r="B121" i="3"/>
  <c r="C121" i="3" s="1"/>
  <c r="M128" i="1" s="1"/>
  <c r="J216" i="1"/>
  <c r="C512" i="3"/>
  <c r="C513" i="3" s="1"/>
  <c r="B515" i="3" s="1"/>
  <c r="C515" i="3" s="1"/>
  <c r="B612" i="3"/>
  <c r="B613" i="3" s="1"/>
  <c r="B615" i="3" s="1"/>
  <c r="C615" i="3" s="1"/>
  <c r="C711" i="3"/>
  <c r="C712" i="3" s="1"/>
  <c r="C693" i="3"/>
  <c r="C694" i="3" s="1"/>
  <c r="C784" i="3"/>
  <c r="C785" i="3" s="1"/>
  <c r="E690" i="3"/>
  <c r="G690" i="3" s="1"/>
  <c r="B521" i="3"/>
  <c r="B522" i="3" s="1"/>
  <c r="B524" i="3" s="1"/>
  <c r="C524" i="3" s="1"/>
  <c r="B194" i="3"/>
  <c r="C194" i="3" s="1"/>
  <c r="M192" i="1" s="1"/>
  <c r="J136" i="1"/>
  <c r="B241" i="3"/>
  <c r="C241" i="3" s="1"/>
  <c r="M232" i="1" s="1"/>
  <c r="C684" i="3"/>
  <c r="C685" i="3" s="1"/>
  <c r="C603" i="3"/>
  <c r="C604" i="3" s="1"/>
  <c r="B606" i="3" s="1"/>
  <c r="C606" i="3" s="1"/>
  <c r="J240" i="1"/>
  <c r="C630" i="3"/>
  <c r="C631" i="3" s="1"/>
  <c r="B633" i="3" s="1"/>
  <c r="C633" i="3" s="1"/>
  <c r="J248" i="1"/>
  <c r="J80" i="1"/>
  <c r="F699" i="3"/>
  <c r="G699" i="3" s="1"/>
  <c r="F654" i="3"/>
  <c r="G654" i="3" s="1"/>
</calcChain>
</file>

<file path=xl/sharedStrings.xml><?xml version="1.0" encoding="utf-8"?>
<sst xmlns="http://schemas.openxmlformats.org/spreadsheetml/2006/main" count="2607" uniqueCount="482">
  <si>
    <t>aree / uffici coinvoliti.</t>
  </si>
  <si>
    <t>VALUTAZIONE COMPLESSIVA DEL RISCHIO</t>
  </si>
  <si>
    <t>Complessità del Processo</t>
  </si>
  <si>
    <t xml:space="preserve"> impatto sull'operatività e l'organizzazione</t>
  </si>
  <si>
    <t>VALORE MEDIO INDICE</t>
  </si>
  <si>
    <t>responsabile</t>
  </si>
  <si>
    <t>ANALISI DEL RISCHIO</t>
  </si>
  <si>
    <t>fattori abilitanti</t>
  </si>
  <si>
    <t>FATTORI ABILITANTI Descrizione come da PTPC cap. 4.2 A</t>
  </si>
  <si>
    <t>Indicatori di rischio</t>
  </si>
  <si>
    <t>CRITERI DEGLI INDICATORI DI RISCHIO come da descrizione come da PTPC cap. 4.2. B</t>
  </si>
  <si>
    <t>presenza di misure di controllo</t>
  </si>
  <si>
    <t>trasparenza</t>
  </si>
  <si>
    <t>responsabilità, numero di soggetti coinvolti e rotazione del personale</t>
  </si>
  <si>
    <t>inadeguatezza o assenza di competenze del personale addetto ai processi</t>
  </si>
  <si>
    <t>formazione, consapevolezza comportamentale e deontologica</t>
  </si>
  <si>
    <t>livello di interesse “esterno”</t>
  </si>
  <si>
    <t>grado di discrezionalità del decisore interno alla PA</t>
  </si>
  <si>
    <t>Imanifestazione di eventi corruttivi in passato nel processo/attività esaminata</t>
  </si>
  <si>
    <t>Alto</t>
  </si>
  <si>
    <t>Medio</t>
  </si>
  <si>
    <t>Basso</t>
  </si>
  <si>
    <t>VALORE indice tot</t>
  </si>
  <si>
    <t>FATTORI ABILITANTI</t>
  </si>
  <si>
    <t>INDICATORI DI RISCHIO</t>
  </si>
  <si>
    <t>LIVELLO COMPLESSIVO DI RISCHIO</t>
  </si>
  <si>
    <t>ALTO</t>
  </si>
  <si>
    <t>CRITICO</t>
  </si>
  <si>
    <t>MEDIO</t>
  </si>
  <si>
    <t>BASSO</t>
  </si>
  <si>
    <t>MINIMO</t>
  </si>
  <si>
    <t>check</t>
  </si>
  <si>
    <t>tot</t>
  </si>
  <si>
    <t>tot fattori</t>
  </si>
  <si>
    <t>Tot criteri</t>
  </si>
  <si>
    <t>0-0</t>
  </si>
  <si>
    <t>medio</t>
  </si>
  <si>
    <t>basso</t>
  </si>
  <si>
    <t xml:space="preserve"> </t>
  </si>
  <si>
    <t xml:space="preserve">FATTORI ABILITANTI </t>
  </si>
  <si>
    <t>CRITERI DEGLI INDICATORI DI RISCHIO</t>
  </si>
  <si>
    <t>descrizione rischi</t>
  </si>
  <si>
    <t>alto</t>
  </si>
  <si>
    <t>FASI E SOTTOFASI DEL PROCESSO</t>
  </si>
  <si>
    <t>input</t>
  </si>
  <si>
    <t>attività</t>
  </si>
  <si>
    <t>output</t>
  </si>
  <si>
    <t>MISURE ANTICORRUTTIVE</t>
  </si>
  <si>
    <t>PROCESSO</t>
  </si>
  <si>
    <t>I</t>
  </si>
  <si>
    <t>Procedura ordinaria per reclutamento del personale</t>
  </si>
  <si>
    <t>Altri tipi di procedure di reclutamento</t>
  </si>
  <si>
    <t>Gestione Rapporto di lavoro, orario, assenze, procedimenti disciplinari, Stipendi dipendenti</t>
  </si>
  <si>
    <t>Gestione Volontari</t>
  </si>
  <si>
    <t xml:space="preserve">Gestione dell'Assistenza </t>
  </si>
  <si>
    <t>NOME ENTE</t>
  </si>
  <si>
    <t>Marcro Area di rischio</t>
  </si>
  <si>
    <t xml:space="preserve">AREA </t>
  </si>
  <si>
    <t>RESPONBABILE Area</t>
  </si>
  <si>
    <t xml:space="preserve">PROCESSI </t>
  </si>
  <si>
    <t>RESPONSABILE  processo</t>
  </si>
  <si>
    <t>ATTIVITA'</t>
  </si>
  <si>
    <t>Responsabile  Attività</t>
  </si>
  <si>
    <t>Registro dei rischi</t>
  </si>
  <si>
    <t>Descrizione fasi dell'attività</t>
  </si>
  <si>
    <t>tempi procedimentali</t>
  </si>
  <si>
    <t>Incaricato</t>
  </si>
  <si>
    <t>PERSONALE</t>
  </si>
  <si>
    <t xml:space="preserve">Segretario-Direttore </t>
  </si>
  <si>
    <t>Segretario Direttore</t>
  </si>
  <si>
    <t>1. Controlli generali per reclutamento posti vacanti</t>
  </si>
  <si>
    <t>Istituzione posto ad personam</t>
  </si>
  <si>
    <t>1.</t>
  </si>
  <si>
    <t>Analisi fabbisogno secondo la pianta organica approvata dal CdA</t>
  </si>
  <si>
    <t>entro 30/11 di ogni anno</t>
  </si>
  <si>
    <t>Segretario-Direttore</t>
  </si>
  <si>
    <t>2.</t>
  </si>
  <si>
    <t>Elaborazione piano triennale del fabbisogno di personale</t>
  </si>
  <si>
    <t>3.</t>
  </si>
  <si>
    <t>Verifica compatibilità bilancio - piano annuale assunzioni e dotazione organica</t>
  </si>
  <si>
    <t>entro 31/12 di ogni anno</t>
  </si>
  <si>
    <t>Responsabile servizi amm.vi</t>
  </si>
  <si>
    <t>4.</t>
  </si>
  <si>
    <t>Elaborazione programma annuale delle assunzioni</t>
  </si>
  <si>
    <t>Approvazione programma annuale delle assunzioni</t>
  </si>
  <si>
    <t>entro 31/01 di ogni anno</t>
  </si>
  <si>
    <t xml:space="preserve">Consiglio d'Amministrazione </t>
  </si>
  <si>
    <t>2. Assunzione ordinaria mediante selezione pubblica con delega all'U.M.F.</t>
  </si>
  <si>
    <t>Favorire un cadidato rispetto agli altri mediante:
Interferenze con i membri della commissione;
definizione di Criteri di partecipazione ad hoc;
prove comunicate prima delle prove d'esame;
Non equa valutazione delle prove d'esame.</t>
  </si>
  <si>
    <t>Atto di indirizzo del CdA per la copertura dei posti vacanti</t>
  </si>
  <si>
    <t>secondo programmazione</t>
  </si>
  <si>
    <t>Attivazione delle procedure di mobilità obbligatorie</t>
  </si>
  <si>
    <t>entro 2 mesi dall'atto di indirizzo</t>
  </si>
  <si>
    <t>Addetto Uff segreteria</t>
  </si>
  <si>
    <t>Definizione delle caratteristiche del posto da coprire e relativi requisiti</t>
  </si>
  <si>
    <t>entro  mesi dall'atto di indirizzo</t>
  </si>
  <si>
    <t xml:space="preserve">Segretario Direttore </t>
  </si>
  <si>
    <t>Delega all'UMF dell'esecuzione delle procedure selettive secondo norma</t>
  </si>
  <si>
    <t>Con delibera di approv atto indirizzo</t>
  </si>
  <si>
    <t>5.</t>
  </si>
  <si>
    <t>Predisposizione delle prove selettive e nomina commissione di gara presieduta dal Segretario Direttore</t>
  </si>
  <si>
    <t>Responsabile del Servizio</t>
  </si>
  <si>
    <t>6.</t>
  </si>
  <si>
    <t>Valutazione delle prove e stesura graduatoria di merito da parte dell'Unione Montana</t>
  </si>
  <si>
    <t>Commissione</t>
  </si>
  <si>
    <t>7.</t>
  </si>
  <si>
    <t>Delibera C.dA Presa d'atto dell'esito della procedura selettiva</t>
  </si>
  <si>
    <t>8.</t>
  </si>
  <si>
    <t>Verifica dei requisiti del candidato</t>
  </si>
  <si>
    <t>9.</t>
  </si>
  <si>
    <t>Assunzione e stipula contratto individuale di lavoro</t>
  </si>
  <si>
    <t>3. Assunzione mediante selezione pubblica con procedura interna</t>
  </si>
  <si>
    <t>Predisposizione/approvazione da parte del direttore del bando di concorso con relativa definizione dei termini di presentazione delle istanze di partecipazione</t>
  </si>
  <si>
    <t>Nomina della commissione di concorso</t>
  </si>
  <si>
    <t>Predisposizione/esecuzione delle prove selettive</t>
  </si>
  <si>
    <t xml:space="preserve">Commissione </t>
  </si>
  <si>
    <t>Valutazione/predisposizione graduatoria</t>
  </si>
  <si>
    <t>Pubblicazione dei risultati</t>
  </si>
  <si>
    <t>Delibera del CdA di Presa d'atto dell'esito della procedura selettiva</t>
  </si>
  <si>
    <t>10.</t>
  </si>
  <si>
    <t>11.</t>
  </si>
  <si>
    <t>4. Assunzione mediante graduatorie concorsi già conclusi da altri Enti</t>
  </si>
  <si>
    <t>Nessun rischio</t>
  </si>
  <si>
    <t>Verifica dell'esistenza di una graduatoria valida per la copertura del posto vacante</t>
  </si>
  <si>
    <t xml:space="preserve">Presa d'atto del primo in graduatoria </t>
  </si>
  <si>
    <t>5. attivazione di Tirocini</t>
  </si>
  <si>
    <t>Istruttore direttivo resp ufficio</t>
  </si>
  <si>
    <t>Sottoscrizione convenzione con soggetti promotori</t>
  </si>
  <si>
    <t>Definizione del progetto di inserimento</t>
  </si>
  <si>
    <t>Istrutttore direttivo Resp Ufficio</t>
  </si>
  <si>
    <t>Assegnazione del tirocinante  individuato dal soggetto promotore accompagnato dal progetto formativo</t>
  </si>
  <si>
    <t>Attivazione delle procedure formali per l'inserimento del tirocinante</t>
  </si>
  <si>
    <t>Valutazione conclusiva del tirocinio</t>
  </si>
  <si>
    <t>Trasmissione della relazione di chiusura del tirocinio al soggetto promotore</t>
  </si>
  <si>
    <t>6. Assunzioni temporanee mediante agenzie Interinali</t>
  </si>
  <si>
    <t>Abuso dell'istituto della somministrazione volto ad eludere procedure ad evidenza pubblica</t>
  </si>
  <si>
    <t>Valutazione del fabbisogno alternativo all'assunzione diretta</t>
  </si>
  <si>
    <t>Procedura per la selezione dell'agenzia interinale secondo la normativa vigente</t>
  </si>
  <si>
    <t>Valutazione dei candidati proposti</t>
  </si>
  <si>
    <t>responsabile servizi amm.vi</t>
  </si>
  <si>
    <t>scelta del candidato e stipula contratto con agenzia interinale</t>
  </si>
  <si>
    <t>Responsabile servizio</t>
  </si>
  <si>
    <t>7.  Controllo Orario di lavoro</t>
  </si>
  <si>
    <t>Attestazione di presenza non conforme alla prestazione resa</t>
  </si>
  <si>
    <t>Verifica e controllo timbrature</t>
  </si>
  <si>
    <t>Verifica e controllo giustificativi di assenza</t>
  </si>
  <si>
    <t>Elaborazione foglio presenze mensili e trasmissione al dipendente per presa d'atto</t>
  </si>
  <si>
    <t>8. Autorizzazione all'assenza</t>
  </si>
  <si>
    <t>Agevolare un dipendente concedendo diritti all'assenza non fruibili per carenza  requisiti o superamento del limite</t>
  </si>
  <si>
    <t>Compilazione modulo o istanza per la richiesta di autorizzazione all'assenza prevista dagli istituti contrattuali (ferie - permessi - maternità - Legge 104 - aspettativa)</t>
  </si>
  <si>
    <t>ogni dipendente</t>
  </si>
  <si>
    <t>Valutazione e verifica della compatibilità della richiesta con le esigenze di servizio</t>
  </si>
  <si>
    <t>Autorizzazione o diniego</t>
  </si>
  <si>
    <t>9. Verifica  Assenza per malattia</t>
  </si>
  <si>
    <t>Agevolare un dipendente tollerando assenze dal domicilio  nelle fasce orarie di reperibilità o per superamento dei termini di comporto e licenziamento</t>
  </si>
  <si>
    <t>Ricezione della comunicazione del dipendente del suo stato di indisponibilità per malattia e del numero di protocollo del certficato medico telematico</t>
  </si>
  <si>
    <t>Verifica del periodo di malattia assegnato</t>
  </si>
  <si>
    <t>Riorganizzazione delle risorse umane per la copertura delle assenze impreviste</t>
  </si>
  <si>
    <t>Valutazione dell'opportunità di visita fiscale</t>
  </si>
  <si>
    <t>10. Assenza per infortunio</t>
  </si>
  <si>
    <t>Agevolare un dipendente tollerando assenze ingiustificate</t>
  </si>
  <si>
    <t>Ricezione della comunicazione del dipendente del suo stato di indisponibilità per infortunio (sia in caso di infortunio in itinere che in orario di servizio)</t>
  </si>
  <si>
    <t>Consegna del certificato medico di infortunio</t>
  </si>
  <si>
    <t>Trasmissione telematica all'INAIL e apertura dell'infortunio</t>
  </si>
  <si>
    <t>11. Provvedimenti Disciplinari</t>
  </si>
  <si>
    <t>Favorire un dipendente non attivando provvedimenti disciplianri. Avversare un dipendendo attivando ingiusti provvedimenti disciplinari</t>
  </si>
  <si>
    <t>Rilevazione e valutazione della negligenza operata dal lavoratore</t>
  </si>
  <si>
    <t>Segnalazione eventuale all'ufficio del contenzioso convenzionato con UMF</t>
  </si>
  <si>
    <t>Apertura della procedura secondo istituti contrattuali per irrogazione della sanzione</t>
  </si>
  <si>
    <t>Ufficio del contezioso</t>
  </si>
  <si>
    <t>Comunicazione al dipendente dell'irrogazione della sanzione correlata alla gravità della negligenza</t>
  </si>
  <si>
    <t xml:space="preserve">12. stpendi del Personale </t>
  </si>
  <si>
    <t>Favorire la compensazione di prestazioni non eseguite ai dipendenti o altre utilità</t>
  </si>
  <si>
    <t>Successivamente al processo controllo orario di lavoro:</t>
  </si>
  <si>
    <t>Inoltro dati presenze all'Ufficio Convenzionato personale U.M.F. Per elaborazione Stipendi</t>
  </si>
  <si>
    <t xml:space="preserve">Ricezione da UMF del flusso pagamento stipendi e dei modelli F24  per  versamento oneri delle ritenute  e Irap </t>
  </si>
  <si>
    <t>Aggiornamento scritture contabili</t>
  </si>
  <si>
    <t>Trasmissione del flusso al tesoriere</t>
  </si>
  <si>
    <t xml:space="preserve">Emissione dell'ordinativo di pagamento a copertura degli stipendi </t>
  </si>
  <si>
    <t xml:space="preserve">Emissione dell'ordinativo di pagamento a copertura dei modelli F24  per  versamento oneri delle ritenute  e Irap </t>
  </si>
  <si>
    <t>13. Formazione del personale</t>
  </si>
  <si>
    <t>Nessun Rischio</t>
  </si>
  <si>
    <t>Rilievo del fabbisogno formativo</t>
  </si>
  <si>
    <t xml:space="preserve">Responsabile servizi </t>
  </si>
  <si>
    <t>Predisposizione proposta di  piano formativo</t>
  </si>
  <si>
    <t xml:space="preserve"> Approvazione Piano Formativo e assegnazione delle risorse</t>
  </si>
  <si>
    <t>Consiglio di Amministrazione</t>
  </si>
  <si>
    <t xml:space="preserve">Esecuzione del piano formativo </t>
  </si>
  <si>
    <t xml:space="preserve">Verifica risultati </t>
  </si>
  <si>
    <t>14. Gestione Volontari</t>
  </si>
  <si>
    <t>Tollerare situazioni di evidente conflitto d'interesse</t>
  </si>
  <si>
    <t>Stipula di convenzioni con le associazioni di volontariato</t>
  </si>
  <si>
    <t xml:space="preserve">Presentazione del volontario all'Ente che ne valuta la compatibilità </t>
  </si>
  <si>
    <t>Educatore</t>
  </si>
  <si>
    <t>Sottoscrizione del Regolamento per l'inserimento del volontario</t>
  </si>
  <si>
    <t>Formazione/informazione del volontario</t>
  </si>
  <si>
    <t>Partecipazione del volontario nelle attività concordate</t>
  </si>
  <si>
    <t>COSTI E RICAVI</t>
  </si>
  <si>
    <t>Costi</t>
  </si>
  <si>
    <t>responsabile servizio</t>
  </si>
  <si>
    <t xml:space="preserve">19.1 Costi del Personale </t>
  </si>
  <si>
    <t>Responsabile</t>
  </si>
  <si>
    <t xml:space="preserve">Emissione dell'ordinativo di pagamento a copertura degli stipendi da parte dell'ufficio ragioneria </t>
  </si>
  <si>
    <t>Emissione dell'ordinativo di pagamento a copertura dei modelli F24 trasmessi dall'UMF</t>
  </si>
  <si>
    <t>20. Spese documentate da fattura</t>
  </si>
  <si>
    <t>Ricezione della fattura in formato elettronico e assegnazione numero di protocollo</t>
  </si>
  <si>
    <t>Verifica da parte dell'ufficio ragioneria della correttezza formale della fattura e della corrispondenza alla fornitura ricevuta o alla prestazione resa</t>
  </si>
  <si>
    <t>Messa in visione al Direttore per autorizzazione al pagamento</t>
  </si>
  <si>
    <t>Trasmissione al tesoriere dell'ordinativo di pagamento</t>
  </si>
  <si>
    <t>21. Piccole spese in economia (Cassa economale)</t>
  </si>
  <si>
    <t>Valutazione dell'urgenza di piccole spese correnti e autorizzazione all'acquisto</t>
  </si>
  <si>
    <t>Effetuazione della spesa con rilascio dello scontrino fiscale/ricevuta</t>
  </si>
  <si>
    <t>Presa d'atto del documento di spesa da parte dell'economo autorizzato al maneggio valori</t>
  </si>
  <si>
    <t>Pagamento della spesa con cassa economale</t>
  </si>
  <si>
    <t>22. Imposte</t>
  </si>
  <si>
    <t>Determinazione imposta da parte dell'ufficio ragioneria (IVA),  oppure da parte di consulente esterno (IRES, IRAP, INAIL) o da ente destinatario (Tassa rifiuti)</t>
  </si>
  <si>
    <t>Predisposizione modelli di pagamento a scadenza</t>
  </si>
  <si>
    <t>Emissione dell'ordinativo di pagamento a copertura dell'imposta versata</t>
  </si>
  <si>
    <t>6. Ricavi</t>
  </si>
  <si>
    <t>23. Ricavi da  Rette</t>
  </si>
  <si>
    <t>Determinazione rette annuali per categoria di ospite da parte del CdA</t>
  </si>
  <si>
    <t>Presa d'atto dell'importo annuale dell'impegnativa di residenzialità riconosciuta dalle ULSS interessate</t>
  </si>
  <si>
    <t>Rilevazione delle giornate presenza/assenza per ospite</t>
  </si>
  <si>
    <t>assistente sociale</t>
  </si>
  <si>
    <t>Determinazione della retta e predisposizione della fattura all'ospite con SW dedicato</t>
  </si>
  <si>
    <t>Predisposizione della fattura elettronica ai Comuni con utenti a loro carico</t>
  </si>
  <si>
    <t>Predisposizione della fattura elettronica alle Ulss di competenza per liquidazione quote regionali mensili di residenzialità</t>
  </si>
  <si>
    <t>Predisposizione del rendiconto per gli ospiti/Famigliari</t>
  </si>
  <si>
    <t>Attivazione procedure per l'incasso (RID)</t>
  </si>
  <si>
    <t>Emissione dell'ordinativo di incasso a copertura da parte dell'ufficio ragioneria.</t>
  </si>
  <si>
    <t xml:space="preserve">Controlli mensili quadrature  </t>
  </si>
  <si>
    <t>24. Rimborso spese per attività di riabilitazione</t>
  </si>
  <si>
    <t>Presa d'atto della validità della convenzione con l'ULSS n.1 Dolomiti nei termini concordati</t>
  </si>
  <si>
    <t>Rilevazione delle giornate presenza/assenza per ospite trimestrale</t>
  </si>
  <si>
    <t>Determinazione dell'importo a rimborso e predisposizione della fattura elettronica</t>
  </si>
  <si>
    <t>Emissione dell'ordinativo di incasso a copertura da parte dell'ufficio ragioneria</t>
  </si>
  <si>
    <t>Controlli trimestrali quadrature</t>
  </si>
  <si>
    <t>25. Ricavi da Servizio Mensa scolastica</t>
  </si>
  <si>
    <t>Determinazione prezzo annuale applicato ed eventuale revisione della convenzione</t>
  </si>
  <si>
    <t>Rilevazione pasti mensili forniti e confronto con il committente</t>
  </si>
  <si>
    <t>Predisposizione fattura elettronica mensile</t>
  </si>
  <si>
    <t>26. Ricavi per Servizio pasti domiciliari</t>
  </si>
  <si>
    <t>26. Ricavi per Servizio pasti Suore</t>
  </si>
  <si>
    <t xml:space="preserve">26. Servizio mensa interna </t>
  </si>
  <si>
    <t>Verifica dellla Determinazione prezzo annuale applicato alle pietanze per mensa interna</t>
  </si>
  <si>
    <t>incasso buono pasto</t>
  </si>
  <si>
    <t>27. Donazioni liberali</t>
  </si>
  <si>
    <t>In caso di donazioni in contanti emissione ricevuta d'incasso</t>
  </si>
  <si>
    <t>Versamento del contante presso la tesoreria</t>
  </si>
  <si>
    <t>Emissione ordinativo di incasso a copertura da parte dell'ufficio ragioneria</t>
  </si>
  <si>
    <t>In caso di donazione patrimoniale valutazione preventiva di accettazione o rifiuto</t>
  </si>
  <si>
    <t>Delibera del CdA</t>
  </si>
  <si>
    <t>In caso di accettazione iscrizione del bene a patrimonio</t>
  </si>
  <si>
    <t>7. Patrimonio</t>
  </si>
  <si>
    <t>28. Patrimonio</t>
  </si>
  <si>
    <t>Approvazione del regolamento per la corretta gestione dell'inventario da parte del CdA</t>
  </si>
  <si>
    <t>Presa in carico da parte dell'ufficio ragioneria dei nuovi beni acquisiti, delle donazioni accettate dal CdA</t>
  </si>
  <si>
    <t>Richiesta autorizzazione Regionale per l'alienazione/permuta di beni immobiliari disponibili;</t>
  </si>
  <si>
    <t xml:space="preserve">Presa in carico da parte dell'ufficio ragioneria dei beni  dismessi o alienati (con eventuale Delibera autorizzativa del CdA) per adempimenti istruttori  conseguenti </t>
  </si>
  <si>
    <t>Aggiornamento del registro dell'inventario</t>
  </si>
  <si>
    <t>GESTIONE UTENZA</t>
  </si>
  <si>
    <t>Inserimento UTENTI</t>
  </si>
  <si>
    <t>Responsabile servizi socio sanitari</t>
  </si>
  <si>
    <t>1. Inserimento clienti con impegnativa di residenzialità</t>
  </si>
  <si>
    <t xml:space="preserve">Assistente Sociale </t>
  </si>
  <si>
    <t>Offerta di utilità personalizzate all'utenza per condizionarne la scelta.  Condizionare l'ingresso in camvbio di benefici personali</t>
  </si>
  <si>
    <t>Segnalazione del nominativo da parte del distretto ULSS n. 1 Dolomiti con invio della relativa SVAMA</t>
  </si>
  <si>
    <t>Assistente sociale</t>
  </si>
  <si>
    <t>Presa in carico della segnalazione da parte dell'Assistenza Sociale</t>
  </si>
  <si>
    <t>Colloquio pre-ingresso tra il cliente o suo referente, l'Assistente Sociale, Psicologo e il Coordinatore Infermieristico per inquadramento nuovo cliente</t>
  </si>
  <si>
    <t>Ingresso del cliente e apertura fascicolo</t>
  </si>
  <si>
    <t>Colloquio d'ingresso tra il cliente o suo referente e l'Assistente Sociale per presentazione struttura e firma del contratto</t>
  </si>
  <si>
    <t>2. Inserimento clienti in regime privato</t>
  </si>
  <si>
    <t>Offerta di utilità personalizzate all'utenza per condizionarne la scelta.  Favorire  l'ingresso di un anziano rispetto ad un altro in cambio di utilità personali</t>
  </si>
  <si>
    <t>Raccolta domanda d'ingresso con apposito modulo</t>
  </si>
  <si>
    <t>Inserimento in graduatoria e gestione lista delle richieste</t>
  </si>
  <si>
    <t>Contatto da parte dell'Assistente Sociale del primo nominativo compatibile in graduatoria in base al posto disponibile</t>
  </si>
  <si>
    <t>Colloquio d'ingresso tra il cliente o suo referente e l'Assistente Sociale per presentazione della struttura e firma del contratto</t>
  </si>
  <si>
    <t>3. Presa in carico del cliente</t>
  </si>
  <si>
    <t>Ricevere utilità personali in cabio di prestazioni eccedenti a quelle indicate nella carta dei servizi</t>
  </si>
  <si>
    <t>Nella prima settimana dalla data d'ingresso  l'equipe multidisciplinare  ( composta da  Medico, Psicologo, Assistente Sociale, Infermiere, Educatore Fisioterapista, Operatore ) effettuano la fase di Osservazione del Cliente rilevando i bisogni assistenziali manifestati dall'Anziano</t>
  </si>
  <si>
    <t>Responsabili dei singoli servizi</t>
  </si>
  <si>
    <t xml:space="preserve">Successivamente ogni figura professionale riporta il risultato delle  proprie osservazioni nelle corrispondenti schede  del software gestionale della Cartella Socio Sanitaria </t>
  </si>
  <si>
    <t>4. Predisposizione del Piano Assistenziale Individualizzato</t>
  </si>
  <si>
    <t>Ricevere utilità personali in cabio di prestazioni eccedenti a quelle indicate nella carta dei servizi. Distorsione della valutazione in cambio di utilità</t>
  </si>
  <si>
    <t xml:space="preserve">Entro i primi quindici giorni dalla data d'Ingresso è fissata la data dell'Unione Operativa Interna (UOI) composta dall'equipe multidisciplinare </t>
  </si>
  <si>
    <t xml:space="preserve">Nel corso dell'UOI viene effettuata l'analisi multidisciplinare: ogni professionista riporta le proprie osservazioni e propone gli obbiettivi assistenziali predisposti sulla scorta dei bisogni manifestati dal Cliente </t>
  </si>
  <si>
    <t>Vegono quindi fissati gli obbiettivi specifici (di ogni Professionista ) e quelli  Generali ( dell'equipe)</t>
  </si>
  <si>
    <t>Successivamente viene predisposto il PAI che rimane a disosizione di tutte le figure professionali quale indirizzo nello svolgimento delle prestazioni erogate a favore del Cliente</t>
  </si>
  <si>
    <t>5. Erogazione dei singoli servizi Socio Sanitari</t>
  </si>
  <si>
    <t xml:space="preserve">Ricevere utilità personali in cambio di prestazioni eccedenti a quelle indicate nella carta dei servizi. Segnalazione di prestatori di  servizi non erogati dalla Struttura ( Badantismo, odontoiatri, fisioterapisti ecc..), conniventi  in cambio di utilità personali </t>
  </si>
  <si>
    <t>L'erogazione dei servizi socio assistenziali è attuata dalle seguenti figure professionali: Medico di Med Gen, Infermiere, Psicologo, Assistente Sociale, Educatore, Logopedista, Fisioterapista Operatore Socio Sanitario, addetto alla cucina, addetto al Guardaroba.  Ognuna di esse opera sulla base di piani di lavoro predeterminati o conseguente all'alta professionalità delle prestazioni</t>
  </si>
  <si>
    <t xml:space="preserve">6. Erogazione di servizi Generali </t>
  </si>
  <si>
    <t xml:space="preserve">L'erogazione dei servizi generali è attuata dalle seguenti figure professionali: Manutentore, Addetto al servizio facchinaggio, Addetto alla manutenzione aree esterne, addetto alle pulizie .  Ognuna di esse opera sulla base di piani di lavoro predeterminati </t>
  </si>
  <si>
    <t>Addetti ai singoli servizi</t>
  </si>
  <si>
    <t xml:space="preserve">Uscita </t>
  </si>
  <si>
    <t>responsabile servizi socio sanitari</t>
  </si>
  <si>
    <t>33. Gestione Decesso clienti</t>
  </si>
  <si>
    <t>Ricevere utilità personali in cambio di segnalazione ai famigliari di specifici operatori economici conniventi (ex pompe funebri)</t>
  </si>
  <si>
    <t>Accertamento dell'avvenuto decesso da parte del  medico interno o guardia medica</t>
  </si>
  <si>
    <t>Infermiere/medico</t>
  </si>
  <si>
    <t>Chiamata del medico legale per la constatazione dell'avvenuto decesso entro le 24h dalla segnalazione</t>
  </si>
  <si>
    <t>Infermiere</t>
  </si>
  <si>
    <t>Gestione amministrativa del decesso (avviso di morte al comune di residenza - modulo istat e certificato medico del necroscopo) ed eventuale comunicazione all'ULSS in caso di ospite con impegnativa di residenzialità</t>
  </si>
  <si>
    <t>Chiusura del fascicolo e restituzione documenti personali e beni materiali ai referenti</t>
  </si>
  <si>
    <t>34. Dimissioni volontarie e per fine contratto</t>
  </si>
  <si>
    <t xml:space="preserve">Segnalazione di prestatori di  servizi non erogati dalla Struttura (Badantismo, odontoiatri, fisioterapisti ecc..) conniventi  in cambio di utilità personali </t>
  </si>
  <si>
    <t>Organizzazione del rientro a domicilio con il coinvolgimento dei referenti e dell'Assistente Sociale del territorio</t>
  </si>
  <si>
    <t>Tutela della privacy</t>
  </si>
  <si>
    <t>Acquisti in economia mediante "cassa economale"</t>
  </si>
  <si>
    <t>Utilizzo di strumentazione informatica , risorse web, posta elettronica, telefonia</t>
  </si>
  <si>
    <t>Accesso agli atti / corretta gestione del protocollo</t>
  </si>
  <si>
    <t>tutela legale e procedimento giudiziari</t>
  </si>
  <si>
    <t>Tenuta e conservazione delle scritture contabili</t>
  </si>
  <si>
    <t>Formazione e redazione dei bilanci</t>
  </si>
  <si>
    <t>Assolvimento obblighi  previdenziali,  fiscali  e  assistenziali</t>
  </si>
  <si>
    <t>Selezione per l'assunzione di personale a tempo determinato (anche tramite agenzia interinale)</t>
  </si>
  <si>
    <t>Selezione per l'assunzione di personale a tempo indeterminato</t>
  </si>
  <si>
    <t>attività correlate alla salute e sicurezza sul lavoro</t>
  </si>
  <si>
    <t xml:space="preserve">Rapporti con isituzioni (Regione, Comune, Società pubbliche, altre farmacie ecc.) </t>
  </si>
  <si>
    <t>attività lavorativa di personale non soggetto a timbratura elettronica o con procedure di rilevazione presenza non automatizzata</t>
  </si>
  <si>
    <t xml:space="preserve">rilevamento presenze tramite badge, </t>
  </si>
  <si>
    <t>missioni aziendali, trasferte, note spese</t>
  </si>
  <si>
    <t>Conferimento di incarichi collaborazione, consulenza, studio e ricerca</t>
  </si>
  <si>
    <t>Stage aziendali</t>
  </si>
  <si>
    <t xml:space="preserve">Autorizzazioni  e permessi varie (ferie, permessi, gestione legge 104,  trasferte) </t>
  </si>
  <si>
    <t>gestione magazzini / carico scarico merci e farmaci / gestione rendicontazione scorte materiali, farmaci, presidi medici ecc.</t>
  </si>
  <si>
    <t>ufficio Amministrazione (anche su esigenza espressa dalla singola Farmacia - su delibera dell'Amministratore)</t>
  </si>
  <si>
    <t>Direttore e/o Amministratore Unico</t>
  </si>
  <si>
    <t>ufficio Amministrazione</t>
  </si>
  <si>
    <t>Direttore e/o Amministratore Unico - singoli responsabili di Farmacia e dipendenti</t>
  </si>
  <si>
    <t>Valutazione dell'urgenza + scelta del fornitore</t>
  </si>
  <si>
    <t>ufficio Amministrazione e personale delle singole Farmacie</t>
  </si>
  <si>
    <t>Utilizzo non conforme, abuso, divulgazione di dati, violazione del regolamento aziendale</t>
  </si>
  <si>
    <t>Non rispetto della normativa vigente, ingiustificato diniego, ritardi, indebita sottrazione di documenti dal fascicolo
Fasle attestazioni ufficio protocollo</t>
  </si>
  <si>
    <t>Non rispetto della normativa vigente + mancato controllo/vigilanza, cessione illecita di dati personali</t>
  </si>
  <si>
    <t>Valutazione in merito all'attivazione o meno della copertura assicurativa, pressioni esterne, decisioni sull'opportunità adire alle vie legali, scelta degli arbitri</t>
  </si>
  <si>
    <t>Irregolarità, alterazione dati</t>
  </si>
  <si>
    <t>Irregolarità, abuso, alterazione</t>
  </si>
  <si>
    <t xml:space="preserve"> Irregolarità</t>
  </si>
  <si>
    <t>vedi descrizione analitica</t>
  </si>
  <si>
    <t>Pressioni esterne, impropria gestione dei pericoli, sottostima delle mitigazioni necessarie, malattie professionali, lesioni personali</t>
  </si>
  <si>
    <t>pressioni esterne, distorsione delle esigenze, richieste di collaborazione, abusi nelle conferenze di servizi</t>
  </si>
  <si>
    <t>esigenze non giustificate, perseguimento di interessi personali</t>
  </si>
  <si>
    <t xml:space="preserve">Pressioni esterne per ottenere favoritismi, mancanza di trasparenza, violazione di legge </t>
  </si>
  <si>
    <t>Pressioni esterne per ottenere favoritismi</t>
  </si>
  <si>
    <t>Pressioni interne per ottenere favoritsimi, abuso della normativa in materia di permessi, legge 104 ecc.) omessa verifica effettività presupposti di legge ecc.)</t>
  </si>
  <si>
    <t>abusi nella gestionde del magazzino, ammanchi, mancati controllo nellaa regolarità delle forniture (peso, quantità ecc.)</t>
  </si>
  <si>
    <t>M1 – M2 –  M4 – M6.</t>
  </si>
  <si>
    <t>rilevazione delle esigenze di approvvigionamento</t>
  </si>
  <si>
    <t>redazione di programma di acquisto e formalizzazione in bilancio preventivo o altro atto di programmazione</t>
  </si>
  <si>
    <t>documento di programmazione acquisti o simile</t>
  </si>
  <si>
    <t>gestione affidamento a fornitori terzi dei servizi accessori all'attività farmaceutica
(a titolo esemplificativo  test su intolleranza alimentare, ECG, olterpressorio, spirometria, dermo, affitto presidi medici e altri strumenti ecc. )</t>
  </si>
  <si>
    <t>scelta della necessità del servizio accessorio</t>
  </si>
  <si>
    <t>scelta del fornitore / collaboratore che può erogare il servizio; valutazione dei costi benefici; affidamento dell'incarico</t>
  </si>
  <si>
    <t>attivazione del servizi</t>
  </si>
  <si>
    <t>ufficio Amministrazione e personale della Farmacie</t>
  </si>
  <si>
    <t xml:space="preserve">Direttore e/o Amministratore Unico - </t>
  </si>
  <si>
    <t>- scelta delle priorità
- lasciare l'indicazione dei bisogni dell'ente a soggetti privati
- frazionamento artificioso - ritardo o mancata approvazione di strumenti di programmazione
- scelta impropria dei soggetti da invitare per la richiesta di preventivi
- scelta dello strumento per l'affidamento
-  applicazione distorta dei criteri di aggiudicazione, alterazione o omissione dei controlli
- mancata o insufficiente verifica dell'effettivo adempimento - alterazioni o omissioni delle attività di controllo dei requisiti per il pagamento</t>
  </si>
  <si>
    <t xml:space="preserve">
Gestione, implementazione, rendicontazione e attività amministrativa inerente le prestazioni di Farmacia (finalità di gestione ricette, rapporti con Servizio Sanitario Nazionale SOGEI ecc.)
</t>
  </si>
  <si>
    <t>rilevazione del contraente con l'offerta migliore</t>
  </si>
  <si>
    <t>confronto delle offerte ricevute</t>
  </si>
  <si>
    <t>affidamento del servizio</t>
  </si>
  <si>
    <t>gestione della fattura</t>
  </si>
  <si>
    <t>controllo della regolarità  e registrazione della fattura - split payment - presenza del CIG sia nella fattura che nella RIBA</t>
  </si>
  <si>
    <t>pagamento fattura previa autorizzazione</t>
  </si>
  <si>
    <t>rilevazione dei servizi da appaltare</t>
  </si>
  <si>
    <t>documento di programmazione acquisti</t>
  </si>
  <si>
    <t>analisi delle offerte ricevute</t>
  </si>
  <si>
    <t>effettuazione dell'ordine della merce</t>
  </si>
  <si>
    <t>ricevimento merce - fattura</t>
  </si>
  <si>
    <t>controllo della merce ricevuta -  controllo delle condizioni offerte - controllo regolarità fattura</t>
  </si>
  <si>
    <t>analisi delle offerte ricevute per i diversi lotti</t>
  </si>
  <si>
    <t>Rilevazione potenziali partner per rendere più efficace la procedura - programmazione suddivisione appalto</t>
  </si>
  <si>
    <t>Ricerca di altre farmacie pubbliche con cui condividere la parte burocratica della gara d'appalto e dividerne i costi - strutturazione dell'appalto con suddivisione in lotti</t>
  </si>
  <si>
    <t>Documento formale di individuazione centrale di committenza - realizzazione bando e capitolato speciale</t>
  </si>
  <si>
    <t>stipula contratto/i con il/i vincitore/i</t>
  </si>
  <si>
    <t>controlli fornitura - gestione della fattura</t>
  </si>
  <si>
    <t>controlli del rispetto delle condizioni di fornitura offerte - controlli delle formalità dlle fatture</t>
  </si>
  <si>
    <t>analisi dell'esigenza</t>
  </si>
  <si>
    <t>piccole spese di basso importo quali marche da bollo e cancelleria varia di prima necessità da soddisfare velocemente</t>
  </si>
  <si>
    <t>pagamento con cassa e successivo ripristino di cassa</t>
  </si>
  <si>
    <t>NC</t>
  </si>
  <si>
    <t>Valutazione della necessità di assumere personale a tempo determinato per occasionale aumento del lavoro o per sostituzione temporanea di personale in ferie/malattia/maternità/aspettativa</t>
  </si>
  <si>
    <t>Procedura di selezione del personale</t>
  </si>
  <si>
    <t>Informatizzazione e comunicazione moderna</t>
  </si>
  <si>
    <t>Mantenere efficente il sistema informatico aggiornando continuamente software e hardware e rendere efficaci i sistemi di comunicazione - aggiornare costantemente le password di accesso - controllo continuo della posta in entrata</t>
  </si>
  <si>
    <t>Salvataggi costanti e frequenti cambi di password</t>
  </si>
  <si>
    <t>Presentazione e approvazione del bilancio</t>
  </si>
  <si>
    <t>Raccolta puntuale di tutta la documentazione contabile</t>
  </si>
  <si>
    <t>Individuazione dei rischi</t>
  </si>
  <si>
    <t>Analisi dei fattori ambientali insieme al RSPP</t>
  </si>
  <si>
    <t>Elaborazione documento dettagliato con l'analisi dei rischi e descrizione dei metodi e procedure per aumentare la sicurezza sul lavoro: DVR</t>
  </si>
  <si>
    <t>rilevazione delle necessità aziendali</t>
  </si>
  <si>
    <t>indagine di mercato per individuare il collaboratore/consulente più adatto</t>
  </si>
  <si>
    <t>formalizzazione del contratto</t>
  </si>
  <si>
    <t>ospitare stagisti</t>
  </si>
  <si>
    <t>scelta del software più adatto per gestire la ricetta dal momento della presa in carico, spedizione fino alla tariffazione e rendicontazione per la formazione della dcr</t>
  </si>
  <si>
    <t>ottenere una giacenza di magazzino precisa e il costo delle merci valorizzate con metodo FIFO</t>
  </si>
  <si>
    <t>scelta del metodo e del gestionale più adatto</t>
  </si>
  <si>
    <t>distinta contabile riepilogativa</t>
  </si>
  <si>
    <t>inventario</t>
  </si>
  <si>
    <t>valutazione richiesta</t>
  </si>
  <si>
    <t>autorizzazione richiesta</t>
  </si>
  <si>
    <t>verifica delle necessità per cui sono stati chiesti i permessi/le ferie/le trasferte</t>
  </si>
  <si>
    <t>favorire l'accoglimento di stagisti stipulando convenzioni con gli istituti superiori - formare gli stagisti</t>
  </si>
  <si>
    <t>far apprezzare la professione</t>
  </si>
  <si>
    <t>necessità di una trasferta</t>
  </si>
  <si>
    <t>organizzazione del viaggio in auto/treno/aereo - eventuale prenotazione</t>
  </si>
  <si>
    <t>rimborso delle giustificate spese sostenute dal dipendente</t>
  </si>
  <si>
    <t>fissare orari di presenza</t>
  </si>
  <si>
    <t>organizzare il personale per la copertura dell'intero orario di apertura delle farmacie e del servizio amministrativo</t>
  </si>
  <si>
    <t>esplatare il servizio</t>
  </si>
  <si>
    <t>individuare opportunità di partnership</t>
  </si>
  <si>
    <t>confrontarsi con altre realtà simili e fare sinergia - condividere problematiche per semplificarne la risoluzione - cogliere le opportunità di aumentare le dimensioni della società</t>
  </si>
  <si>
    <t>stabilire collaborazioni</t>
  </si>
  <si>
    <t>necessità di ordinare i documenti</t>
  </si>
  <si>
    <t>tenere organnizzati i documenti in modo che siano immediatamente e facilmente disponibili</t>
  </si>
  <si>
    <t>organizzazione in box con indici numerati</t>
  </si>
  <si>
    <t>individuazione di tasse e imposte</t>
  </si>
  <si>
    <t>calcolare le tasse e le imposte - programmare le scadenze di pagamento</t>
  </si>
  <si>
    <t>pagare tasse ed imposte</t>
  </si>
  <si>
    <t>Documentazione elettronica e/o cartacea</t>
  </si>
  <si>
    <t xml:space="preserve">Registrazione dei dati con adeguati strumenti informatici, secondo le norme di una ordinata contabilità.
Le scritture contabili vengono stampate nei termini di legge nei libri numerati progressivamente in fase di stampa.
</t>
  </si>
  <si>
    <t>Documentazione consultabile presso la sede amministrativa</t>
  </si>
  <si>
    <t>Organizazzione dei dati raccolti - elaborazione dei dati da parte studio esterno per la redazione del bilancio</t>
  </si>
  <si>
    <t>manifestazione di eventi corruttivi in passato nel processo/attività esaminata</t>
  </si>
  <si>
    <t>necessità di trattamento di dati personali</t>
  </si>
  <si>
    <t>valutazione presenza base giuridica, rispetto delle procedure, rispetto del regolamento uso strumenti informatici</t>
  </si>
  <si>
    <t>trattamento, comunicazione, diffusione del dato</t>
  </si>
  <si>
    <t xml:space="preserve">M1 – M2 –  M4 – M6 – M7 - M8 - M9 - M10 - M11 - M12 </t>
  </si>
  <si>
    <t>D1</t>
  </si>
  <si>
    <t>D2</t>
  </si>
  <si>
    <t>D3</t>
  </si>
  <si>
    <t>D</t>
  </si>
  <si>
    <t>H</t>
  </si>
  <si>
    <t>F</t>
  </si>
  <si>
    <t>A</t>
  </si>
  <si>
    <t xml:space="preserve">      Contratti pubblici - Progettazione della gara</t>
  </si>
  <si>
    <t xml:space="preserve">      Contratti pubblici - Verifica dell'aggiudicazione e stipula del contratto</t>
  </si>
  <si>
    <t xml:space="preserve">      Contratti pubblici - Rendicontazione</t>
  </si>
  <si>
    <t>E</t>
  </si>
  <si>
    <t>Legenda MACRO AREE DI RISCHIO (colonna A)</t>
  </si>
  <si>
    <r>
      <rPr>
        <b/>
        <sz val="11"/>
        <color rgb="FF000000"/>
        <rFont val="Calibri"/>
        <family val="2"/>
      </rPr>
      <t>A.</t>
    </r>
    <r>
      <rPr>
        <sz val="11"/>
        <color rgb="FF000000"/>
        <rFont val="Calibri"/>
        <family val="2"/>
      </rPr>
      <t xml:space="preserve"> Acquisizione e gestione del personale</t>
    </r>
  </si>
  <si>
    <r>
      <rPr>
        <b/>
        <sz val="11"/>
        <color rgb="FF000000"/>
        <rFont val="Calibri"/>
        <family val="2"/>
      </rPr>
      <t xml:space="preserve">B. </t>
    </r>
    <r>
      <rPr>
        <sz val="11"/>
        <color rgb="FF000000"/>
        <rFont val="Calibri"/>
        <family val="2"/>
      </rPr>
      <t xml:space="preserve">Provvedimenti ampliativi della sfera giuridica senza effetto economico diretto ed immediato </t>
    </r>
  </si>
  <si>
    <r>
      <rPr>
        <b/>
        <sz val="11"/>
        <color rgb="FF000000"/>
        <rFont val="Calibri"/>
        <family val="2"/>
      </rPr>
      <t>C.</t>
    </r>
    <r>
      <rPr>
        <sz val="11"/>
        <color rgb="FF000000"/>
        <rFont val="Calibri"/>
        <family val="2"/>
      </rPr>
      <t xml:space="preserve"> Provvedimenti ampliativi della sfera giuridica con effetto economico diretto ed immediato </t>
    </r>
  </si>
  <si>
    <r>
      <rPr>
        <b/>
        <sz val="11"/>
        <color rgb="FF000000"/>
        <rFont val="Calibri"/>
        <family val="2"/>
      </rPr>
      <t xml:space="preserve">D.1 </t>
    </r>
    <r>
      <rPr>
        <sz val="11"/>
        <color rgb="FF000000"/>
        <rFont val="Calibri"/>
        <family val="2"/>
      </rPr>
      <t>Contratti pubblici - Programmazione</t>
    </r>
  </si>
  <si>
    <r>
      <rPr>
        <b/>
        <sz val="11"/>
        <color rgb="FF000000"/>
        <rFont val="Calibri"/>
        <family val="2"/>
      </rPr>
      <t xml:space="preserve">D.2 </t>
    </r>
    <r>
      <rPr>
        <sz val="11"/>
        <color rgb="FF000000"/>
        <rFont val="Calibri"/>
        <family val="2"/>
      </rPr>
      <t>Contratti pubblici - Selezione del contraente</t>
    </r>
  </si>
  <si>
    <r>
      <rPr>
        <b/>
        <sz val="11"/>
        <color rgb="FF000000"/>
        <rFont val="Calibri"/>
        <family val="2"/>
      </rPr>
      <t xml:space="preserve">D.3 </t>
    </r>
    <r>
      <rPr>
        <sz val="11"/>
        <color rgb="FF000000"/>
        <rFont val="Calibri"/>
        <family val="2"/>
      </rPr>
      <t>Contratti pubblici - Esecuzione</t>
    </r>
  </si>
  <si>
    <r>
      <rPr>
        <b/>
        <sz val="11"/>
        <color rgb="FF000000"/>
        <rFont val="Calibri"/>
        <family val="2"/>
      </rPr>
      <t xml:space="preserve">E. </t>
    </r>
    <r>
      <rPr>
        <sz val="11"/>
        <color rgb="FF000000"/>
        <rFont val="Calibri"/>
        <family val="2"/>
      </rPr>
      <t>Incarichi e nomine</t>
    </r>
  </si>
  <si>
    <r>
      <rPr>
        <b/>
        <sz val="11"/>
        <color rgb="FF000000"/>
        <rFont val="Calibri"/>
        <family val="2"/>
      </rPr>
      <t xml:space="preserve">F. </t>
    </r>
    <r>
      <rPr>
        <sz val="11"/>
        <color rgb="FF000000"/>
        <rFont val="Calibri"/>
        <family val="2"/>
      </rPr>
      <t>Gestione delle entrate, delle spese e del patrimonio</t>
    </r>
  </si>
  <si>
    <r>
      <rPr>
        <b/>
        <sz val="11"/>
        <color rgb="FF000000"/>
        <rFont val="Calibri"/>
        <family val="2"/>
      </rPr>
      <t>G.</t>
    </r>
    <r>
      <rPr>
        <sz val="11"/>
        <color rgb="FF000000"/>
        <rFont val="Calibri"/>
        <family val="2"/>
      </rPr>
      <t xml:space="preserve"> Controlli, verifiche, ispezioni e sanzioni</t>
    </r>
  </si>
  <si>
    <r>
      <rPr>
        <b/>
        <sz val="11"/>
        <color rgb="FF000000"/>
        <rFont val="Calibri"/>
        <family val="2"/>
      </rPr>
      <t>H.</t>
    </r>
    <r>
      <rPr>
        <sz val="11"/>
        <color rgb="FF000000"/>
        <rFont val="Calibri"/>
        <family val="2"/>
      </rPr>
      <t xml:space="preserve"> Affari legali e contenzioso</t>
    </r>
  </si>
  <si>
    <r>
      <rPr>
        <b/>
        <sz val="11"/>
        <color rgb="FF000000"/>
        <rFont val="Calibri"/>
        <family val="2"/>
      </rPr>
      <t xml:space="preserve">I. </t>
    </r>
    <r>
      <rPr>
        <sz val="11"/>
        <color rgb="FF000000"/>
        <rFont val="Calibri"/>
        <family val="2"/>
      </rPr>
      <t>Altre Aree di rischio (generali e specifiche)</t>
    </r>
  </si>
  <si>
    <t xml:space="preserve">
Affidamenti di servizi 
fino a valore di soglia previsto dalla legge 
fase pre contrattuale (fase della programmazione e progettazione)</t>
  </si>
  <si>
    <t xml:space="preserve"> 
Affidamenti di servizi 
fino a valore di soglia previsto dalla legge
fase contrattuale (selezione del contraente, verifica dell'aggiudicazione, stipula del contartto)</t>
  </si>
  <si>
    <t>- vedi rischi nella scheda M9 allegato2                                                                      - scelta delle priorità
- lasciare l'indicazione dei bisogni dell'ente a soggetti privati
- frazionamento artificioso - ritardo o mancata approvazione di strumenti di programmazione</t>
  </si>
  <si>
    <t>-vedi rischi nella scheda M9 allegato2                                                                       - scelta impropria dei soggetti da invitare per la richiesta di preventivi
- scelta dello strumento per l'affidamento
-  applicazione distorta dei criteri di aggiudicazione, alterazione o omissione dei controlli</t>
  </si>
  <si>
    <t xml:space="preserve"> 
Affidamenti di servizi 
fino a valore di soglia previsto dalla legge
fase post contrattuale (esecuzione del contratto e pagamenti)</t>
  </si>
  <si>
    <t>- vedi rischi nella scheda M9 allegato2                                                                         - mancata o insufficiente verifica dell'effettivo adempimento - alterazioni o omissioni delle attività di controllo dei requisiti per il pagamento</t>
  </si>
  <si>
    <t>Affidamenti di forniture 
fino a valore di soglia previsto dalla legge 
fase pre contrattuale (fase della programmazione e progettazione)</t>
  </si>
  <si>
    <t>Affidamenti di forniture 
fino a valore di soglia previsto dalla legge
fase contrattuale (selezione del contraente, verifica dell'aggiudicazione, stipula del contartto)</t>
  </si>
  <si>
    <t>Affidamenti di forniture 
fino a valore di soglia previsto dalla legge
fase post contrattuale (esecuzione del contratto e pagamenti)</t>
  </si>
  <si>
    <t>- vedi rischi nella scheda M9 allegato 2-                                                              - scelta delle priorità
- lasciare l'indicazione dei bisogni dell'ente a soggetti privati
- frazionamento artificioso - ritardo o mancata approvazione di strumenti di programmazione</t>
  </si>
  <si>
    <t>- vedi rischi nella scheda M9 allegato2                                                                      -scelta impropria dei soggetti da invitare per la richiesta di preventivi
- scelta dello strumento per l'affidamento
-  applicazione distorta dei criteri di aggiudicazione, alterazione o omissione dei controlli</t>
  </si>
  <si>
    <t>- vedi rischi nella scheda M9 allegato2                                                                       - mancata o insufficiente verifica dell'effettivo adempimento - alterazioni o omissioni delle attività di controllo dei requisiti per il pagamento</t>
  </si>
  <si>
    <t>Affidamenti di forniture
sopra a valore di soglia previsto dalla legge
fase pre contrattuale (fase della programmazione e progettazione)</t>
  </si>
  <si>
    <t>Affidamenti di forniture
sopra a valore di soglia previsto dalla legge
fase contrattuale (selezione del contraente, verifica dell'aggiudicazione, stipula del contartto)</t>
  </si>
  <si>
    <t>- vedi rischi nella scheda M9 allegato2                                                                               - scelta delle priorità
- lasciare l'indicazione dei bisogni dell'ente a soggetti privati
- frazionamento artificioso - ritardo o mancata approvazione di strumenti di programmazione</t>
  </si>
  <si>
    <t>-  vedi rischi nella scheda M9 allegato 2                                                                                  - scelta impropria dei soggetti da invitare per la richiesta di preventivi
- scelta dello strumento per l'affidamento
-  applicazione distorta dei criteri di aggiudicazione, alterazione o omissione dei controlli</t>
  </si>
  <si>
    <t xml:space="preserve">-vedi rischi nella scheda M9 allegato 2                                                                                   - mancata o insufficiente verifica dell'effettivo adempimento - alterazioni o omissioni delle attività di controllo dei requisiti per il pagamento </t>
  </si>
  <si>
    <t>Affidamenti di forniture
sopra a valore di soglia previsto dalla legge fase post contrattuale (esecuzione del contratto e pagamenti)</t>
  </si>
  <si>
    <t>FARMACIA CONCORDIA S.R.L.</t>
  </si>
  <si>
    <t>Valutazione della necessità di assumere personale a tempo indeterminato per constatato aumento del lavoro o per sostituzione di personale che ha cessato il rapporto presso Farmacia Concordia per dimissioni/licenziamento/pensionamento</t>
  </si>
  <si>
    <t>M1 – M2 –  M4 – M6 – M7 - M8 - M9 - M10 - M11 - M12 - M13</t>
  </si>
  <si>
    <t xml:space="preserve">REGOLAMENTO INTERNO - </t>
  </si>
  <si>
    <t>M1 – M2 –  M4 – M6 – M7 - M8 - M9 - M10 - M11 - M12 -M13</t>
  </si>
  <si>
    <t xml:space="preserve">REGOLAMENTO INTERNO </t>
  </si>
  <si>
    <t>REGOLAMENTO INTERNO -</t>
  </si>
  <si>
    <t>PTPC 2025-2027</t>
  </si>
  <si>
    <t>M12</t>
  </si>
  <si>
    <t>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</si>
</sst>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rgb="FF000000"/>
      <name val="Calibri"/>
    </font>
    <font>
      <b/>
      <sz val="10"/>
      <name val="Calibri"/>
      <family val="2"/>
    </font>
    <font>
      <sz val="11"/>
      <name val="Calibri"/>
      <family val="2"/>
    </font>
    <font>
      <sz val="10"/>
      <name val="Calibri"/>
      <family val="2"/>
    </font>
    <font>
      <b/>
      <sz val="10"/>
      <name val="Calibri"/>
      <family val="2"/>
    </font>
    <font>
      <b/>
      <sz val="11"/>
      <name val="Calibri"/>
      <family val="2"/>
    </font>
    <font>
      <b/>
      <sz val="11"/>
      <color rgb="FF000000"/>
      <name val="Calibri"/>
      <family val="2"/>
    </font>
    <font>
      <sz val="11"/>
      <color rgb="FFFF0000"/>
      <name val="Calibri"/>
      <family val="2"/>
    </font>
    <font>
      <sz val="11"/>
      <color rgb="FF000000"/>
      <name val="Calibri"/>
      <family val="2"/>
    </font>
    <font>
      <sz val="10"/>
      <color theme="1"/>
      <name val="Calibri"/>
      <family val="2"/>
      <scheme val="minor"/>
    </font>
    <font>
      <sz val="11"/>
      <color rgb="FF000000"/>
      <name val="Calibri"/>
      <family val="2"/>
    </font>
    <font>
      <b/>
      <sz val="11"/>
      <color theme="1"/>
      <name val="Calibri"/>
      <family val="2"/>
      <scheme val="minor"/>
    </font>
    <font>
      <sz val="18"/>
      <color theme="1"/>
      <name val="Calibri"/>
      <family val="2"/>
      <scheme val="minor"/>
    </font>
    <font>
      <sz val="20"/>
      <color theme="1"/>
      <name val="Calibri"/>
      <family val="2"/>
      <scheme val="minor"/>
    </font>
    <font>
      <sz val="26"/>
      <color theme="1"/>
      <name val="Calibri"/>
      <family val="2"/>
      <scheme val="minor"/>
    </font>
    <font>
      <sz val="12"/>
      <color theme="1"/>
      <name val="Calibri"/>
      <family val="2"/>
      <scheme val="minor"/>
    </font>
    <font>
      <sz val="10"/>
      <color indexed="8"/>
      <name val="Arial"/>
      <family val="2"/>
    </font>
    <font>
      <sz val="11"/>
      <color indexed="8"/>
      <name val="Calibri"/>
      <family val="2"/>
    </font>
    <font>
      <b/>
      <sz val="10"/>
      <color rgb="FFFF0000"/>
      <name val="Calibri"/>
      <family val="2"/>
    </font>
    <font>
      <b/>
      <sz val="11"/>
      <color rgb="FFFF0000"/>
      <name val="Calibri"/>
      <family val="2"/>
    </font>
  </fonts>
  <fills count="1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66FFCC"/>
        <bgColor indexed="64"/>
      </patternFill>
    </fill>
    <fill>
      <patternFill patternType="solid">
        <fgColor rgb="FF99FF99"/>
        <bgColor indexed="64"/>
      </patternFill>
    </fill>
    <fill>
      <patternFill patternType="solid">
        <fgColor rgb="FFCCFF99"/>
        <bgColor indexed="64"/>
      </patternFill>
    </fill>
    <fill>
      <patternFill patternType="solid">
        <fgColor rgb="FFCC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27FF42"/>
        <bgColor indexed="64"/>
      </patternFill>
    </fill>
    <fill>
      <patternFill patternType="solid">
        <fgColor rgb="FFA6FF28"/>
        <bgColor indexed="64"/>
      </patternFill>
    </fill>
  </fills>
  <borders count="8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diagonal/>
    </border>
    <border>
      <left/>
      <right style="medium">
        <color auto="1"/>
      </right>
      <top style="thin">
        <color auto="1"/>
      </top>
      <bottom/>
      <diagonal/>
    </border>
    <border>
      <left style="medium">
        <color indexed="64"/>
      </left>
      <right style="thin">
        <color indexed="64"/>
      </right>
      <top/>
      <bottom/>
      <diagonal/>
    </border>
    <border>
      <left/>
      <right style="thin">
        <color indexed="22"/>
      </right>
      <top/>
      <bottom/>
      <diagonal/>
    </border>
    <border>
      <left style="thin">
        <color indexed="22"/>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auto="1"/>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style="thin">
        <color indexed="64"/>
      </right>
      <top style="medium">
        <color indexed="64"/>
      </top>
      <bottom/>
      <diagonal/>
    </border>
    <border>
      <left style="thin">
        <color indexed="64"/>
      </left>
      <right style="thin">
        <color rgb="FF000000"/>
      </right>
      <top style="medium">
        <color indexed="64"/>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medium">
        <color indexed="64"/>
      </bottom>
      <diagonal/>
    </border>
    <border>
      <left style="thin">
        <color indexed="64"/>
      </left>
      <right style="thin">
        <color rgb="FF000000"/>
      </right>
      <top/>
      <bottom style="medium">
        <color indexed="64"/>
      </bottom>
      <diagonal/>
    </border>
  </borders>
  <cellStyleXfs count="18">
    <xf numFmtId="0" fontId="0" fillId="0" borderId="0"/>
    <xf numFmtId="43" fontId="10"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462">
    <xf numFmtId="0" fontId="0" fillId="0" borderId="0" xfId="0"/>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3" borderId="11"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0" fillId="0" borderId="26" xfId="0" applyBorder="1" applyAlignment="1">
      <alignment vertical="top" wrapText="1"/>
    </xf>
    <xf numFmtId="0" fontId="8" fillId="0" borderId="0" xfId="0" applyFont="1" applyAlignment="1">
      <alignment horizontal="justify" vertical="center"/>
    </xf>
    <xf numFmtId="0" fontId="8" fillId="0" borderId="0" xfId="0" applyFont="1"/>
    <xf numFmtId="0" fontId="3" fillId="3" borderId="0" xfId="0" applyFont="1" applyFill="1" applyAlignment="1">
      <alignment horizontal="center" vertical="center" wrapText="1"/>
    </xf>
    <xf numFmtId="2" fontId="3" fillId="0" borderId="22" xfId="0" applyNumberFormat="1" applyFont="1" applyBorder="1" applyAlignment="1">
      <alignment horizontal="center" vertical="center" wrapText="1"/>
    </xf>
    <xf numFmtId="0" fontId="0" fillId="0" borderId="0" xfId="0" applyProtection="1">
      <protection locked="0"/>
    </xf>
    <xf numFmtId="0" fontId="3" fillId="0" borderId="0" xfId="0" applyFont="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2" fontId="3" fillId="0" borderId="20" xfId="0" applyNumberFormat="1"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center" wrapText="1"/>
      <protection locked="0"/>
    </xf>
    <xf numFmtId="0" fontId="6" fillId="0" borderId="0" xfId="0" applyFont="1" applyProtection="1">
      <protection locked="0"/>
    </xf>
    <xf numFmtId="2" fontId="3" fillId="0" borderId="20"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0" fillId="0" borderId="0" xfId="0" applyAlignment="1" applyProtection="1">
      <alignment horizontal="center" vertical="center"/>
      <protection locked="0"/>
    </xf>
    <xf numFmtId="0" fontId="8" fillId="0" borderId="0" xfId="0" applyFont="1" applyProtection="1">
      <protection locked="0"/>
    </xf>
    <xf numFmtId="0" fontId="0" fillId="0" borderId="35" xfId="0" applyBorder="1" applyProtection="1">
      <protection locked="0"/>
    </xf>
    <xf numFmtId="0" fontId="0" fillId="0" borderId="36" xfId="0" applyBorder="1" applyProtection="1">
      <protection locked="0"/>
    </xf>
    <xf numFmtId="0" fontId="8" fillId="0" borderId="37" xfId="0" applyFont="1" applyBorder="1" applyProtection="1">
      <protection locked="0"/>
    </xf>
    <xf numFmtId="0" fontId="0" fillId="0" borderId="38" xfId="0" applyBorder="1" applyProtection="1">
      <protection locked="0"/>
    </xf>
    <xf numFmtId="0" fontId="0" fillId="0" borderId="37" xfId="0" applyBorder="1"/>
    <xf numFmtId="0" fontId="8" fillId="0" borderId="39" xfId="0" applyFont="1" applyBorder="1" applyProtection="1">
      <protection locked="0"/>
    </xf>
    <xf numFmtId="0" fontId="0" fillId="0" borderId="40" xfId="0" applyBorder="1" applyProtection="1">
      <protection locked="0"/>
    </xf>
    <xf numFmtId="0" fontId="0" fillId="0" borderId="41" xfId="0" applyBorder="1" applyProtection="1">
      <protection locked="0"/>
    </xf>
    <xf numFmtId="0" fontId="0" fillId="0" borderId="0" xfId="0" applyAlignment="1">
      <alignment horizontal="center"/>
    </xf>
    <xf numFmtId="0" fontId="12" fillId="0" borderId="0" xfId="0" applyFont="1"/>
    <xf numFmtId="0" fontId="15" fillId="5" borderId="46" xfId="0" applyFont="1" applyFill="1" applyBorder="1" applyAlignment="1">
      <alignment horizontal="center"/>
    </xf>
    <xf numFmtId="0" fontId="17" fillId="5" borderId="45" xfId="2" applyFont="1" applyFill="1" applyBorder="1" applyAlignment="1">
      <alignment wrapText="1"/>
    </xf>
    <xf numFmtId="0" fontId="17" fillId="5" borderId="47" xfId="2" applyFont="1" applyFill="1" applyBorder="1" applyAlignment="1">
      <alignment wrapText="1"/>
    </xf>
    <xf numFmtId="0" fontId="17" fillId="5" borderId="48" xfId="2" applyFont="1" applyFill="1" applyBorder="1" applyAlignment="1">
      <alignment wrapText="1"/>
    </xf>
    <xf numFmtId="0" fontId="15" fillId="5" borderId="37" xfId="0" applyFont="1" applyFill="1" applyBorder="1" applyAlignment="1">
      <alignment horizontal="center"/>
    </xf>
    <xf numFmtId="0" fontId="17" fillId="5" borderId="0" xfId="2" applyFont="1" applyFill="1" applyAlignment="1">
      <alignment wrapText="1"/>
    </xf>
    <xf numFmtId="0" fontId="17" fillId="5" borderId="51" xfId="2" applyFont="1" applyFill="1" applyBorder="1" applyAlignment="1">
      <alignment wrapText="1"/>
    </xf>
    <xf numFmtId="0" fontId="17" fillId="5" borderId="52" xfId="2" applyFont="1" applyFill="1" applyBorder="1" applyAlignment="1">
      <alignment wrapText="1"/>
    </xf>
    <xf numFmtId="0" fontId="17" fillId="5" borderId="53" xfId="2" applyFont="1" applyFill="1" applyBorder="1" applyAlignment="1">
      <alignment wrapText="1"/>
    </xf>
    <xf numFmtId="0" fontId="15" fillId="5" borderId="54" xfId="0" applyFont="1" applyFill="1" applyBorder="1" applyAlignment="1">
      <alignment horizontal="center"/>
    </xf>
    <xf numFmtId="0" fontId="17" fillId="5" borderId="55" xfId="2" applyFont="1" applyFill="1" applyBorder="1" applyAlignment="1">
      <alignment wrapText="1"/>
    </xf>
    <xf numFmtId="0" fontId="15" fillId="5" borderId="34" xfId="0" applyFont="1" applyFill="1" applyBorder="1" applyAlignment="1">
      <alignment horizontal="center" wrapText="1"/>
    </xf>
    <xf numFmtId="0" fontId="17" fillId="5" borderId="35" xfId="3" applyFont="1" applyFill="1" applyBorder="1" applyAlignment="1">
      <alignment wrapText="1"/>
    </xf>
    <xf numFmtId="0" fontId="17" fillId="5" borderId="51" xfId="3" applyFont="1" applyFill="1" applyBorder="1" applyAlignment="1">
      <alignment wrapText="1"/>
    </xf>
    <xf numFmtId="0" fontId="15" fillId="5" borderId="37" xfId="0" applyFont="1" applyFill="1" applyBorder="1" applyAlignment="1">
      <alignment horizontal="center" wrapText="1"/>
    </xf>
    <xf numFmtId="0" fontId="17" fillId="5" borderId="0" xfId="3" applyFont="1" applyFill="1" applyAlignment="1">
      <alignment wrapText="1"/>
    </xf>
    <xf numFmtId="0" fontId="17" fillId="5" borderId="53" xfId="3" applyFont="1" applyFill="1" applyBorder="1" applyAlignment="1">
      <alignment wrapText="1"/>
    </xf>
    <xf numFmtId="0" fontId="17" fillId="5" borderId="0" xfId="4" applyFont="1" applyFill="1" applyAlignment="1">
      <alignment wrapText="1"/>
    </xf>
    <xf numFmtId="0" fontId="17" fillId="5" borderId="53" xfId="4" applyFont="1" applyFill="1" applyBorder="1" applyAlignment="1">
      <alignment wrapText="1"/>
    </xf>
    <xf numFmtId="0" fontId="17" fillId="5" borderId="51" xfId="3" applyFont="1" applyFill="1" applyBorder="1" applyAlignment="1">
      <alignment horizontal="left" wrapText="1"/>
    </xf>
    <xf numFmtId="0" fontId="17" fillId="5" borderId="53" xfId="2" applyFont="1" applyFill="1" applyBorder="1" applyAlignment="1">
      <alignment horizontal="left" wrapText="1"/>
    </xf>
    <xf numFmtId="0" fontId="0" fillId="5" borderId="0" xfId="0" applyFill="1"/>
    <xf numFmtId="0" fontId="0" fillId="5" borderId="51" xfId="0" applyFill="1" applyBorder="1"/>
    <xf numFmtId="0" fontId="15" fillId="5" borderId="34" xfId="0" applyFont="1" applyFill="1" applyBorder="1" applyAlignment="1">
      <alignment horizontal="center"/>
    </xf>
    <xf numFmtId="0" fontId="17" fillId="5" borderId="51" xfId="4" applyFont="1" applyFill="1" applyBorder="1" applyAlignment="1">
      <alignment wrapText="1"/>
    </xf>
    <xf numFmtId="0" fontId="15" fillId="5" borderId="37" xfId="0" applyFont="1" applyFill="1" applyBorder="1" applyAlignment="1">
      <alignment horizontal="center" vertical="center"/>
    </xf>
    <xf numFmtId="0" fontId="17" fillId="5" borderId="0" xfId="4" applyFont="1" applyFill="1" applyAlignment="1">
      <alignment vertical="top" wrapText="1"/>
    </xf>
    <xf numFmtId="0" fontId="0" fillId="5" borderId="53" xfId="0" applyFill="1" applyBorder="1"/>
    <xf numFmtId="0" fontId="15" fillId="5" borderId="39" xfId="0" applyFont="1" applyFill="1" applyBorder="1" applyAlignment="1">
      <alignment horizontal="center"/>
    </xf>
    <xf numFmtId="0" fontId="0" fillId="5" borderId="40" xfId="0" applyFill="1" applyBorder="1"/>
    <xf numFmtId="0" fontId="17" fillId="5" borderId="35" xfId="5" applyFont="1" applyFill="1" applyBorder="1" applyAlignment="1">
      <alignment wrapText="1"/>
    </xf>
    <xf numFmtId="0" fontId="17" fillId="5" borderId="51" xfId="5" applyFont="1" applyFill="1" applyBorder="1" applyAlignment="1">
      <alignment wrapText="1"/>
    </xf>
    <xf numFmtId="0" fontId="17" fillId="5" borderId="53" xfId="5" applyFont="1" applyFill="1" applyBorder="1" applyAlignment="1">
      <alignment wrapText="1"/>
    </xf>
    <xf numFmtId="0" fontId="17" fillId="5" borderId="0" xfId="5" applyFont="1" applyFill="1" applyAlignment="1">
      <alignment wrapText="1"/>
    </xf>
    <xf numFmtId="0" fontId="15" fillId="5" borderId="57" xfId="0" applyFont="1" applyFill="1" applyBorder="1" applyAlignment="1">
      <alignment horizontal="center"/>
    </xf>
    <xf numFmtId="0" fontId="0" fillId="5" borderId="58" xfId="0" applyFill="1" applyBorder="1"/>
    <xf numFmtId="0" fontId="17" fillId="5" borderId="59" xfId="4" applyFont="1" applyFill="1" applyBorder="1" applyAlignment="1">
      <alignment wrapText="1"/>
    </xf>
    <xf numFmtId="0" fontId="0" fillId="6" borderId="46" xfId="0" applyFill="1" applyBorder="1" applyAlignment="1">
      <alignment horizontal="center"/>
    </xf>
    <xf numFmtId="0" fontId="17" fillId="6" borderId="45" xfId="6" applyFont="1" applyFill="1" applyBorder="1" applyAlignment="1">
      <alignment wrapText="1"/>
    </xf>
    <xf numFmtId="0" fontId="17" fillId="6" borderId="51" xfId="6" applyFont="1" applyFill="1" applyBorder="1" applyAlignment="1">
      <alignment wrapText="1"/>
    </xf>
    <xf numFmtId="0" fontId="17" fillId="6" borderId="52" xfId="6" applyFont="1" applyFill="1" applyBorder="1" applyAlignment="1">
      <alignment wrapText="1"/>
    </xf>
    <xf numFmtId="0" fontId="0" fillId="6" borderId="37" xfId="0" applyFill="1" applyBorder="1" applyAlignment="1">
      <alignment horizontal="center"/>
    </xf>
    <xf numFmtId="0" fontId="17" fillId="6" borderId="0" xfId="6" applyFont="1" applyFill="1" applyAlignment="1">
      <alignment wrapText="1"/>
    </xf>
    <xf numFmtId="0" fontId="17" fillId="6" borderId="53" xfId="6" applyFont="1" applyFill="1" applyBorder="1" applyAlignment="1">
      <alignment wrapText="1"/>
    </xf>
    <xf numFmtId="0" fontId="0" fillId="6" borderId="37" xfId="0" applyFill="1" applyBorder="1" applyAlignment="1">
      <alignment horizontal="center" vertical="center"/>
    </xf>
    <xf numFmtId="0" fontId="0" fillId="6" borderId="34" xfId="0" applyFill="1" applyBorder="1" applyAlignment="1">
      <alignment horizontal="center"/>
    </xf>
    <xf numFmtId="0" fontId="17" fillId="6" borderId="35" xfId="7" applyFont="1" applyFill="1" applyBorder="1" applyAlignment="1">
      <alignment wrapText="1"/>
    </xf>
    <xf numFmtId="0" fontId="17" fillId="6" borderId="51" xfId="7" applyFont="1" applyFill="1" applyBorder="1" applyAlignment="1">
      <alignment wrapText="1"/>
    </xf>
    <xf numFmtId="0" fontId="17" fillId="6" borderId="53" xfId="7" applyFont="1" applyFill="1" applyBorder="1" applyAlignment="1">
      <alignment wrapText="1"/>
    </xf>
    <xf numFmtId="0" fontId="17" fillId="6" borderId="0" xfId="7" applyFont="1" applyFill="1" applyAlignment="1">
      <alignment wrapText="1"/>
    </xf>
    <xf numFmtId="0" fontId="0" fillId="6" borderId="39" xfId="0" applyFill="1" applyBorder="1" applyAlignment="1">
      <alignment horizontal="center"/>
    </xf>
    <xf numFmtId="0" fontId="17" fillId="6" borderId="40" xfId="7" applyFont="1" applyFill="1" applyBorder="1" applyAlignment="1">
      <alignment wrapText="1"/>
    </xf>
    <xf numFmtId="0" fontId="17" fillId="6" borderId="59" xfId="7" applyFont="1" applyFill="1" applyBorder="1" applyAlignment="1">
      <alignment wrapText="1"/>
    </xf>
    <xf numFmtId="0" fontId="0" fillId="7" borderId="46" xfId="0" applyFill="1" applyBorder="1" applyAlignment="1">
      <alignment horizontal="center"/>
    </xf>
    <xf numFmtId="0" fontId="0" fillId="7" borderId="45" xfId="0" applyFill="1" applyBorder="1"/>
    <xf numFmtId="0" fontId="0" fillId="7" borderId="51" xfId="0" applyFill="1" applyBorder="1"/>
    <xf numFmtId="0" fontId="0" fillId="7" borderId="52" xfId="0" applyFill="1" applyBorder="1"/>
    <xf numFmtId="0" fontId="0" fillId="7" borderId="37" xfId="0" applyFill="1" applyBorder="1" applyAlignment="1">
      <alignment horizontal="center"/>
    </xf>
    <xf numFmtId="0" fontId="0" fillId="7" borderId="0" xfId="0" applyFill="1"/>
    <xf numFmtId="0" fontId="0" fillId="7" borderId="53" xfId="0" applyFill="1" applyBorder="1"/>
    <xf numFmtId="0" fontId="0" fillId="7" borderId="34" xfId="0" applyFill="1" applyBorder="1" applyAlignment="1">
      <alignment horizontal="center" vertical="top"/>
    </xf>
    <xf numFmtId="0" fontId="17" fillId="7" borderId="35" xfId="8" applyFont="1" applyFill="1" applyBorder="1" applyAlignment="1">
      <alignment vertical="top" wrapText="1"/>
    </xf>
    <xf numFmtId="0" fontId="17" fillId="7" borderId="51" xfId="8" applyFont="1" applyFill="1" applyBorder="1" applyAlignment="1">
      <alignment wrapText="1"/>
    </xf>
    <xf numFmtId="0" fontId="17" fillId="7" borderId="53" xfId="8" applyFont="1" applyFill="1" applyBorder="1" applyAlignment="1">
      <alignment vertical="top" wrapText="1"/>
    </xf>
    <xf numFmtId="0" fontId="0" fillId="7" borderId="37" xfId="0" applyFill="1" applyBorder="1" applyAlignment="1">
      <alignment horizontal="center" vertical="top"/>
    </xf>
    <xf numFmtId="0" fontId="17" fillId="7" borderId="0" xfId="8" applyFont="1" applyFill="1" applyAlignment="1">
      <alignment vertical="top" wrapText="1"/>
    </xf>
    <xf numFmtId="0" fontId="17" fillId="7" borderId="53" xfId="8" applyFont="1" applyFill="1" applyBorder="1" applyAlignment="1">
      <alignment wrapText="1"/>
    </xf>
    <xf numFmtId="0" fontId="0" fillId="7" borderId="39" xfId="0" applyFill="1" applyBorder="1" applyAlignment="1">
      <alignment horizontal="center" vertical="top"/>
    </xf>
    <xf numFmtId="0" fontId="17" fillId="7" borderId="40" xfId="8" applyFont="1" applyFill="1" applyBorder="1" applyAlignment="1">
      <alignment vertical="top" wrapText="1"/>
    </xf>
    <xf numFmtId="0" fontId="17" fillId="7" borderId="35" xfId="9" applyFont="1" applyFill="1" applyBorder="1" applyAlignment="1">
      <alignment vertical="top" wrapText="1"/>
    </xf>
    <xf numFmtId="0" fontId="17" fillId="7" borderId="51" xfId="9" applyFont="1" applyFill="1" applyBorder="1" applyAlignment="1">
      <alignment wrapText="1"/>
    </xf>
    <xf numFmtId="0" fontId="17" fillId="7" borderId="53" xfId="9" applyFont="1" applyFill="1" applyBorder="1" applyAlignment="1">
      <alignment wrapText="1"/>
    </xf>
    <xf numFmtId="0" fontId="17" fillId="7" borderId="0" xfId="9" applyFont="1" applyFill="1" applyAlignment="1">
      <alignment vertical="top" wrapText="1"/>
    </xf>
    <xf numFmtId="0" fontId="17" fillId="7" borderId="0" xfId="9" applyFont="1" applyFill="1" applyAlignment="1">
      <alignment wrapText="1"/>
    </xf>
    <xf numFmtId="0" fontId="17" fillId="7" borderId="40" xfId="9" applyFont="1" applyFill="1" applyBorder="1" applyAlignment="1">
      <alignment vertical="top" wrapText="1"/>
    </xf>
    <xf numFmtId="0" fontId="0" fillId="7" borderId="34" xfId="0" applyFill="1" applyBorder="1" applyAlignment="1">
      <alignment horizontal="center" vertical="center"/>
    </xf>
    <xf numFmtId="0" fontId="17" fillId="7" borderId="35" xfId="9" applyFont="1" applyFill="1" applyBorder="1" applyAlignment="1">
      <alignment wrapText="1"/>
    </xf>
    <xf numFmtId="0" fontId="0" fillId="7" borderId="39" xfId="0" applyFill="1" applyBorder="1" applyAlignment="1">
      <alignment horizontal="center"/>
    </xf>
    <xf numFmtId="0" fontId="17" fillId="7" borderId="40" xfId="9" applyFont="1" applyFill="1" applyBorder="1" applyAlignment="1">
      <alignment wrapText="1"/>
    </xf>
    <xf numFmtId="0" fontId="0" fillId="7" borderId="34" xfId="0" applyFill="1" applyBorder="1" applyAlignment="1">
      <alignment horizontal="center"/>
    </xf>
    <xf numFmtId="0" fontId="17" fillId="7" borderId="35" xfId="10" applyFont="1" applyFill="1" applyBorder="1" applyAlignment="1">
      <alignment wrapText="1"/>
    </xf>
    <xf numFmtId="0" fontId="17" fillId="7" borderId="51" xfId="10" applyFont="1" applyFill="1" applyBorder="1" applyAlignment="1">
      <alignment wrapText="1"/>
    </xf>
    <xf numFmtId="0" fontId="17" fillId="7" borderId="53" xfId="10" applyFont="1" applyFill="1" applyBorder="1" applyAlignment="1">
      <alignment wrapText="1"/>
    </xf>
    <xf numFmtId="0" fontId="17" fillId="7" borderId="0" xfId="10" applyFont="1" applyFill="1" applyAlignment="1">
      <alignment wrapText="1"/>
    </xf>
    <xf numFmtId="0" fontId="17" fillId="7" borderId="0" xfId="10" applyFont="1" applyFill="1" applyAlignment="1">
      <alignment vertical="top" wrapText="1"/>
    </xf>
    <xf numFmtId="43" fontId="0" fillId="0" borderId="0" xfId="1" applyFont="1"/>
    <xf numFmtId="0" fontId="17" fillId="7" borderId="61" xfId="10" applyFont="1" applyFill="1" applyBorder="1"/>
    <xf numFmtId="0" fontId="17" fillId="7" borderId="51" xfId="10" applyFont="1" applyFill="1" applyBorder="1"/>
    <xf numFmtId="0" fontId="17" fillId="7" borderId="53" xfId="10" applyFont="1" applyFill="1" applyBorder="1"/>
    <xf numFmtId="0" fontId="0" fillId="7" borderId="0" xfId="0" applyFill="1" applyAlignment="1">
      <alignment vertical="center" wrapText="1"/>
    </xf>
    <xf numFmtId="0" fontId="0" fillId="7" borderId="51" xfId="0" applyFill="1" applyBorder="1" applyAlignment="1">
      <alignment vertical="center" wrapText="1"/>
    </xf>
    <xf numFmtId="0" fontId="0" fillId="7" borderId="53" xfId="0" applyFill="1" applyBorder="1" applyAlignment="1">
      <alignment vertical="center" wrapText="1"/>
    </xf>
    <xf numFmtId="0" fontId="0" fillId="7" borderId="37" xfId="0" applyFill="1" applyBorder="1" applyAlignment="1">
      <alignment horizontal="center" vertical="center"/>
    </xf>
    <xf numFmtId="0" fontId="17" fillId="7" borderId="0" xfId="10" applyFont="1" applyFill="1"/>
    <xf numFmtId="0" fontId="0" fillId="7" borderId="39" xfId="0" applyFill="1" applyBorder="1" applyAlignment="1">
      <alignment horizontal="center" vertical="center"/>
    </xf>
    <xf numFmtId="0" fontId="17" fillId="7" borderId="40" xfId="10" applyFont="1" applyFill="1" applyBorder="1"/>
    <xf numFmtId="0" fontId="17" fillId="7" borderId="61" xfId="11" applyFont="1" applyFill="1" applyBorder="1" applyAlignment="1">
      <alignment wrapText="1"/>
    </xf>
    <xf numFmtId="0" fontId="17" fillId="7" borderId="51" xfId="11" applyFont="1" applyFill="1" applyBorder="1" applyAlignment="1">
      <alignment wrapText="1"/>
    </xf>
    <xf numFmtId="0" fontId="17" fillId="7" borderId="27" xfId="11" applyFont="1" applyFill="1" applyBorder="1" applyAlignment="1">
      <alignment wrapText="1"/>
    </xf>
    <xf numFmtId="0" fontId="0" fillId="7" borderId="57" xfId="0" applyFill="1" applyBorder="1" applyAlignment="1">
      <alignment horizontal="center"/>
    </xf>
    <xf numFmtId="0" fontId="17" fillId="7" borderId="26" xfId="11" applyFont="1" applyFill="1" applyBorder="1" applyAlignment="1">
      <alignment wrapText="1"/>
    </xf>
    <xf numFmtId="0" fontId="17" fillId="7" borderId="59" xfId="10" applyFont="1" applyFill="1" applyBorder="1"/>
    <xf numFmtId="0" fontId="0" fillId="8" borderId="0" xfId="0" applyFill="1" applyAlignment="1">
      <alignment horizontal="center"/>
    </xf>
    <xf numFmtId="0" fontId="0" fillId="8" borderId="0" xfId="0" applyFill="1"/>
    <xf numFmtId="0" fontId="0" fillId="8" borderId="51" xfId="0" applyFill="1" applyBorder="1"/>
    <xf numFmtId="0" fontId="0" fillId="8" borderId="52" xfId="0" applyFill="1" applyBorder="1"/>
    <xf numFmtId="0" fontId="0" fillId="8" borderId="37" xfId="0" applyFill="1" applyBorder="1" applyAlignment="1">
      <alignment horizontal="center"/>
    </xf>
    <xf numFmtId="0" fontId="0" fillId="8" borderId="53" xfId="0" applyFill="1" applyBorder="1"/>
    <xf numFmtId="0" fontId="0" fillId="8" borderId="57" xfId="0" applyFill="1" applyBorder="1" applyAlignment="1">
      <alignment horizontal="center"/>
    </xf>
    <xf numFmtId="0" fontId="0" fillId="8" borderId="58" xfId="0" applyFill="1" applyBorder="1"/>
    <xf numFmtId="0" fontId="0" fillId="8" borderId="59" xfId="0" applyFill="1" applyBorder="1"/>
    <xf numFmtId="0" fontId="0" fillId="0" borderId="28" xfId="0" applyBorder="1"/>
    <xf numFmtId="0" fontId="14" fillId="9" borderId="49" xfId="0" applyFont="1" applyFill="1" applyBorder="1" applyAlignment="1">
      <alignment vertical="center"/>
    </xf>
    <xf numFmtId="0" fontId="0" fillId="2" borderId="62" xfId="0" applyFill="1" applyBorder="1" applyAlignment="1">
      <alignment vertical="center"/>
    </xf>
    <xf numFmtId="0" fontId="17" fillId="2" borderId="63" xfId="12" applyFont="1" applyFill="1" applyBorder="1" applyAlignment="1">
      <alignment horizontal="center" vertical="center" wrapText="1"/>
    </xf>
    <xf numFmtId="0" fontId="17" fillId="2" borderId="64" xfId="12" applyFont="1" applyFill="1" applyBorder="1" applyAlignment="1">
      <alignment wrapText="1"/>
    </xf>
    <xf numFmtId="0" fontId="17" fillId="2" borderId="51" xfId="12" applyFont="1" applyFill="1" applyBorder="1" applyAlignment="1">
      <alignment wrapText="1"/>
    </xf>
    <xf numFmtId="0" fontId="17" fillId="2" borderId="52" xfId="12" applyFont="1" applyFill="1" applyBorder="1" applyAlignment="1">
      <alignment wrapText="1"/>
    </xf>
    <xf numFmtId="0" fontId="0" fillId="0" borderId="49" xfId="0" applyBorder="1"/>
    <xf numFmtId="0" fontId="17" fillId="2" borderId="63" xfId="12" applyFont="1" applyFill="1" applyBorder="1" applyAlignment="1">
      <alignment horizontal="center" wrapText="1"/>
    </xf>
    <xf numFmtId="0" fontId="17" fillId="2" borderId="53" xfId="12" applyFont="1" applyFill="1" applyBorder="1" applyAlignment="1">
      <alignment wrapText="1"/>
    </xf>
    <xf numFmtId="0" fontId="0" fillId="0" borderId="52" xfId="0" applyBorder="1"/>
    <xf numFmtId="0" fontId="0" fillId="2" borderId="65" xfId="0" applyFill="1" applyBorder="1" applyAlignment="1">
      <alignment vertical="center"/>
    </xf>
    <xf numFmtId="0" fontId="0" fillId="0" borderId="56" xfId="0" applyBorder="1"/>
    <xf numFmtId="0" fontId="0" fillId="2" borderId="66" xfId="0" applyFill="1" applyBorder="1" applyAlignment="1">
      <alignment vertical="center"/>
    </xf>
    <xf numFmtId="0" fontId="17" fillId="2" borderId="34" xfId="13" applyFont="1" applyFill="1" applyBorder="1" applyAlignment="1">
      <alignment horizontal="center" vertical="center" wrapText="1"/>
    </xf>
    <xf numFmtId="0" fontId="17" fillId="2" borderId="35" xfId="13" applyFont="1" applyFill="1" applyBorder="1" applyAlignment="1">
      <alignment wrapText="1"/>
    </xf>
    <xf numFmtId="0" fontId="17" fillId="2" borderId="51" xfId="13" applyFont="1" applyFill="1" applyBorder="1" applyAlignment="1">
      <alignment wrapText="1"/>
    </xf>
    <xf numFmtId="0" fontId="17" fillId="2" borderId="53" xfId="13" applyFont="1" applyFill="1" applyBorder="1" applyAlignment="1">
      <alignment wrapText="1"/>
    </xf>
    <xf numFmtId="0" fontId="17" fillId="2" borderId="37" xfId="13" applyFont="1" applyFill="1" applyBorder="1" applyAlignment="1">
      <alignment horizontal="center" vertical="center" wrapText="1"/>
    </xf>
    <xf numFmtId="0" fontId="17" fillId="2" borderId="0" xfId="13" applyFont="1" applyFill="1" applyAlignment="1">
      <alignment wrapText="1"/>
    </xf>
    <xf numFmtId="0" fontId="17" fillId="2" borderId="37" xfId="13" applyFont="1" applyFill="1" applyBorder="1" applyAlignment="1">
      <alignment horizontal="center" wrapText="1"/>
    </xf>
    <xf numFmtId="0" fontId="17" fillId="2" borderId="39" xfId="13" applyFont="1" applyFill="1" applyBorder="1" applyAlignment="1">
      <alignment horizontal="center" wrapText="1"/>
    </xf>
    <xf numFmtId="0" fontId="17" fillId="2" borderId="40" xfId="13" applyFont="1" applyFill="1" applyBorder="1" applyAlignment="1">
      <alignment wrapText="1"/>
    </xf>
    <xf numFmtId="0" fontId="17" fillId="2" borderId="34" xfId="13" applyFont="1" applyFill="1" applyBorder="1" applyAlignment="1">
      <alignment horizontal="center" wrapText="1"/>
    </xf>
    <xf numFmtId="0" fontId="17" fillId="2" borderId="35" xfId="13" applyFont="1" applyFill="1" applyBorder="1" applyAlignment="1">
      <alignment horizontal="left" vertical="center" wrapText="1"/>
    </xf>
    <xf numFmtId="0" fontId="17" fillId="2" borderId="51" xfId="13" applyFont="1" applyFill="1" applyBorder="1" applyAlignment="1">
      <alignment horizontal="left" vertical="center" wrapText="1"/>
    </xf>
    <xf numFmtId="0" fontId="17" fillId="2" borderId="53" xfId="13" applyFont="1" applyFill="1" applyBorder="1" applyAlignment="1">
      <alignment horizontal="left" vertical="center" wrapText="1"/>
    </xf>
    <xf numFmtId="0" fontId="17" fillId="2" borderId="0" xfId="12" applyFont="1" applyFill="1" applyAlignment="1">
      <alignment wrapText="1"/>
    </xf>
    <xf numFmtId="0" fontId="0" fillId="0" borderId="25" xfId="0" applyBorder="1"/>
    <xf numFmtId="0" fontId="14" fillId="9" borderId="25" xfId="0" applyFont="1" applyFill="1" applyBorder="1" applyAlignment="1">
      <alignment vertical="center"/>
    </xf>
    <xf numFmtId="0" fontId="0" fillId="2" borderId="67" xfId="0" applyFill="1" applyBorder="1" applyAlignment="1">
      <alignment vertical="center"/>
    </xf>
    <xf numFmtId="0" fontId="17" fillId="2" borderId="57" xfId="13" applyFont="1" applyFill="1" applyBorder="1" applyAlignment="1">
      <alignment horizontal="center" wrapText="1"/>
    </xf>
    <xf numFmtId="0" fontId="17" fillId="2" borderId="58" xfId="13" applyFont="1" applyFill="1" applyBorder="1" applyAlignment="1">
      <alignment wrapText="1"/>
    </xf>
    <xf numFmtId="0" fontId="14" fillId="10" borderId="28" xfId="0" applyFont="1" applyFill="1" applyBorder="1" applyAlignment="1">
      <alignment vertical="center"/>
    </xf>
    <xf numFmtId="0" fontId="0" fillId="10" borderId="68" xfId="0" applyFill="1" applyBorder="1" applyAlignment="1">
      <alignment vertical="center"/>
    </xf>
    <xf numFmtId="0" fontId="17" fillId="10" borderId="46" xfId="13" applyFont="1" applyFill="1" applyBorder="1" applyAlignment="1">
      <alignment horizontal="center" wrapText="1"/>
    </xf>
    <xf numFmtId="0" fontId="17" fillId="10" borderId="45" xfId="12" applyFont="1" applyFill="1" applyBorder="1" applyAlignment="1">
      <alignment wrapText="1"/>
    </xf>
    <xf numFmtId="0" fontId="17" fillId="10" borderId="51" xfId="12" applyFont="1" applyFill="1" applyBorder="1" applyAlignment="1">
      <alignment wrapText="1"/>
    </xf>
    <xf numFmtId="0" fontId="17" fillId="10" borderId="53" xfId="12" applyFont="1" applyFill="1" applyBorder="1" applyAlignment="1">
      <alignment wrapText="1"/>
    </xf>
    <xf numFmtId="0" fontId="14" fillId="10" borderId="49" xfId="0" applyFont="1" applyFill="1" applyBorder="1" applyAlignment="1">
      <alignment vertical="center"/>
    </xf>
    <xf numFmtId="0" fontId="0" fillId="10" borderId="62" xfId="0" applyFill="1" applyBorder="1" applyAlignment="1">
      <alignment vertical="center"/>
    </xf>
    <xf numFmtId="0" fontId="17" fillId="10" borderId="37" xfId="14" applyFont="1" applyFill="1" applyBorder="1" applyAlignment="1">
      <alignment horizontal="center" vertical="center" wrapText="1"/>
    </xf>
    <xf numFmtId="0" fontId="17" fillId="10" borderId="0" xfId="14" applyFont="1" applyFill="1" applyAlignment="1">
      <alignment wrapText="1"/>
    </xf>
    <xf numFmtId="0" fontId="17" fillId="10" borderId="51" xfId="14" applyFont="1" applyFill="1" applyBorder="1" applyAlignment="1">
      <alignment wrapText="1"/>
    </xf>
    <xf numFmtId="0" fontId="17" fillId="10" borderId="53" xfId="14" applyFont="1" applyFill="1" applyBorder="1" applyAlignment="1">
      <alignment wrapText="1"/>
    </xf>
    <xf numFmtId="0" fontId="17" fillId="10" borderId="37" xfId="14" applyFont="1" applyFill="1" applyBorder="1" applyAlignment="1">
      <alignment horizontal="center" wrapText="1"/>
    </xf>
    <xf numFmtId="0" fontId="17" fillId="10" borderId="0" xfId="12" applyFont="1" applyFill="1" applyAlignment="1">
      <alignment wrapText="1"/>
    </xf>
    <xf numFmtId="0" fontId="0" fillId="10" borderId="65" xfId="0" applyFill="1" applyBorder="1" applyAlignment="1">
      <alignment vertical="center"/>
    </xf>
    <xf numFmtId="0" fontId="0" fillId="10" borderId="66" xfId="0" applyFill="1" applyBorder="1" applyAlignment="1">
      <alignment vertical="center"/>
    </xf>
    <xf numFmtId="0" fontId="17" fillId="10" borderId="34" xfId="14" applyFont="1" applyFill="1" applyBorder="1" applyAlignment="1">
      <alignment horizontal="center" wrapText="1"/>
    </xf>
    <xf numFmtId="0" fontId="17" fillId="10" borderId="35" xfId="14" applyFont="1" applyFill="1" applyBorder="1" applyAlignment="1">
      <alignment wrapText="1"/>
    </xf>
    <xf numFmtId="0" fontId="17" fillId="10" borderId="35" xfId="12" applyFont="1" applyFill="1" applyBorder="1" applyAlignment="1">
      <alignment wrapText="1"/>
    </xf>
    <xf numFmtId="0" fontId="17" fillId="10" borderId="39" xfId="14" applyFont="1" applyFill="1" applyBorder="1" applyAlignment="1">
      <alignment horizontal="center" wrapText="1"/>
    </xf>
    <xf numFmtId="0" fontId="0" fillId="10" borderId="37" xfId="0" applyFill="1" applyBorder="1" applyAlignment="1">
      <alignment horizontal="center"/>
    </xf>
    <xf numFmtId="0" fontId="0" fillId="10" borderId="0" xfId="0" applyFill="1"/>
    <xf numFmtId="0" fontId="0" fillId="10" borderId="51" xfId="0" applyFill="1" applyBorder="1"/>
    <xf numFmtId="0" fontId="0" fillId="10" borderId="53" xfId="0" applyFill="1" applyBorder="1"/>
    <xf numFmtId="0" fontId="14" fillId="10" borderId="25" xfId="0" applyFont="1" applyFill="1" applyBorder="1" applyAlignment="1">
      <alignment vertical="center"/>
    </xf>
    <xf numFmtId="0" fontId="0" fillId="10" borderId="67" xfId="0" applyFill="1" applyBorder="1" applyAlignment="1">
      <alignment vertical="center"/>
    </xf>
    <xf numFmtId="0" fontId="0" fillId="10" borderId="57" xfId="0" applyFill="1" applyBorder="1" applyAlignment="1">
      <alignment horizontal="center"/>
    </xf>
    <xf numFmtId="0" fontId="17" fillId="10" borderId="58" xfId="14" applyFont="1" applyFill="1" applyBorder="1" applyAlignment="1">
      <alignment wrapText="1"/>
    </xf>
    <xf numFmtId="0" fontId="14" fillId="11" borderId="68" xfId="0" applyFont="1" applyFill="1" applyBorder="1" applyAlignment="1">
      <alignment vertical="center"/>
    </xf>
    <xf numFmtId="0" fontId="0" fillId="0" borderId="29" xfId="0" applyBorder="1"/>
    <xf numFmtId="0" fontId="0" fillId="11" borderId="29" xfId="0" applyFill="1" applyBorder="1" applyAlignment="1">
      <alignment vertical="center"/>
    </xf>
    <xf numFmtId="0" fontId="17" fillId="11" borderId="46" xfId="15" applyFont="1" applyFill="1" applyBorder="1" applyAlignment="1">
      <alignment horizontal="center" wrapText="1"/>
    </xf>
    <xf numFmtId="0" fontId="17" fillId="11" borderId="45" xfId="15" applyFont="1" applyFill="1" applyBorder="1" applyAlignment="1">
      <alignment wrapText="1"/>
    </xf>
    <xf numFmtId="0" fontId="17" fillId="11" borderId="51" xfId="15" applyFont="1" applyFill="1" applyBorder="1" applyAlignment="1">
      <alignment wrapText="1"/>
    </xf>
    <xf numFmtId="0" fontId="17" fillId="11" borderId="53" xfId="15" applyFont="1" applyFill="1" applyBorder="1" applyAlignment="1">
      <alignment wrapText="1"/>
    </xf>
    <xf numFmtId="0" fontId="14" fillId="11" borderId="62" xfId="0" applyFont="1" applyFill="1" applyBorder="1" applyAlignment="1">
      <alignment vertical="center"/>
    </xf>
    <xf numFmtId="0" fontId="0" fillId="0" borderId="30" xfId="0" applyBorder="1"/>
    <xf numFmtId="0" fontId="0" fillId="11" borderId="30" xfId="0" applyFill="1" applyBorder="1" applyAlignment="1">
      <alignment vertical="center"/>
    </xf>
    <xf numFmtId="0" fontId="17" fillId="11" borderId="37" xfId="15" applyFont="1" applyFill="1" applyBorder="1" applyAlignment="1">
      <alignment horizontal="center" vertical="center" wrapText="1"/>
    </xf>
    <xf numFmtId="0" fontId="17" fillId="11" borderId="0" xfId="15" applyFont="1" applyFill="1" applyAlignment="1">
      <alignment wrapText="1"/>
    </xf>
    <xf numFmtId="0" fontId="14" fillId="11" borderId="67" xfId="0" applyFont="1" applyFill="1" applyBorder="1" applyAlignment="1">
      <alignment vertical="center"/>
    </xf>
    <xf numFmtId="0" fontId="0" fillId="0" borderId="31" xfId="0" applyBorder="1"/>
    <xf numFmtId="0" fontId="0" fillId="11" borderId="31" xfId="0" applyFill="1" applyBorder="1" applyAlignment="1">
      <alignment vertical="center"/>
    </xf>
    <xf numFmtId="0" fontId="17" fillId="11" borderId="58" xfId="15" applyFont="1" applyFill="1" applyBorder="1" applyAlignment="1">
      <alignment wrapText="1"/>
    </xf>
    <xf numFmtId="0" fontId="17" fillId="13" borderId="46" xfId="16" applyFont="1" applyFill="1" applyBorder="1" applyAlignment="1">
      <alignment horizontal="center" vertical="center" wrapText="1"/>
    </xf>
    <xf numFmtId="0" fontId="17" fillId="13" borderId="45" xfId="16" applyFont="1" applyFill="1" applyBorder="1" applyAlignment="1">
      <alignment vertical="center" wrapText="1"/>
    </xf>
    <xf numFmtId="0" fontId="17" fillId="13" borderId="51" xfId="16" applyFont="1" applyFill="1" applyBorder="1" applyAlignment="1">
      <alignment wrapText="1"/>
    </xf>
    <xf numFmtId="0" fontId="17" fillId="13" borderId="53" xfId="16" applyFont="1" applyFill="1" applyBorder="1" applyAlignment="1">
      <alignment wrapText="1"/>
    </xf>
    <xf numFmtId="0" fontId="17" fillId="13" borderId="37" xfId="16" applyFont="1" applyFill="1" applyBorder="1" applyAlignment="1">
      <alignment horizontal="center" vertical="top" wrapText="1"/>
    </xf>
    <xf numFmtId="0" fontId="17" fillId="13" borderId="0" xfId="16" applyFont="1" applyFill="1" applyAlignment="1">
      <alignment wrapText="1"/>
    </xf>
    <xf numFmtId="0" fontId="17" fillId="13" borderId="0" xfId="16" applyFont="1" applyFill="1" applyAlignment="1">
      <alignment vertical="top" wrapText="1"/>
    </xf>
    <xf numFmtId="0" fontId="17" fillId="13" borderId="37" xfId="16" applyFont="1" applyFill="1" applyBorder="1" applyAlignment="1">
      <alignment horizontal="center" wrapText="1"/>
    </xf>
    <xf numFmtId="0" fontId="17" fillId="13" borderId="37" xfId="16" applyFont="1" applyFill="1" applyBorder="1" applyAlignment="1">
      <alignment horizontal="center" vertical="center" wrapText="1"/>
    </xf>
    <xf numFmtId="0" fontId="17" fillId="13" borderId="34" xfId="16" applyFont="1" applyFill="1" applyBorder="1" applyAlignment="1">
      <alignment horizontal="center" wrapText="1"/>
    </xf>
    <xf numFmtId="0" fontId="17" fillId="13" borderId="35" xfId="16" applyFont="1" applyFill="1" applyBorder="1" applyAlignment="1">
      <alignment wrapText="1"/>
    </xf>
    <xf numFmtId="0" fontId="17" fillId="13" borderId="59" xfId="16" applyFont="1" applyFill="1" applyBorder="1" applyAlignment="1">
      <alignment wrapText="1"/>
    </xf>
    <xf numFmtId="0" fontId="17" fillId="14" borderId="45" xfId="16" applyFont="1" applyFill="1" applyBorder="1" applyAlignment="1">
      <alignment horizontal="center" vertical="top" wrapText="1"/>
    </xf>
    <xf numFmtId="0" fontId="17" fillId="14" borderId="45" xfId="16" applyFont="1" applyFill="1" applyBorder="1" applyAlignment="1">
      <alignment vertical="top" wrapText="1"/>
    </xf>
    <xf numFmtId="0" fontId="17" fillId="14" borderId="52" xfId="16" applyFont="1" applyFill="1" applyBorder="1" applyAlignment="1">
      <alignment wrapText="1"/>
    </xf>
    <xf numFmtId="0" fontId="17" fillId="14" borderId="37" xfId="16" applyFont="1" applyFill="1" applyBorder="1" applyAlignment="1">
      <alignment horizontal="center" vertical="top" wrapText="1"/>
    </xf>
    <xf numFmtId="0" fontId="17" fillId="14" borderId="0" xfId="16" applyFont="1" applyFill="1" applyAlignment="1">
      <alignment wrapText="1"/>
    </xf>
    <xf numFmtId="0" fontId="17" fillId="14" borderId="53" xfId="16" applyFont="1" applyFill="1" applyBorder="1" applyAlignment="1">
      <alignment wrapText="1"/>
    </xf>
    <xf numFmtId="0" fontId="17" fillId="14" borderId="34" xfId="16" applyFont="1" applyFill="1" applyBorder="1" applyAlignment="1">
      <alignment horizontal="center" vertical="top" wrapText="1"/>
    </xf>
    <xf numFmtId="0" fontId="17" fillId="14" borderId="61" xfId="16" applyFont="1" applyFill="1" applyBorder="1" applyAlignment="1">
      <alignment vertical="top" wrapText="1"/>
    </xf>
    <xf numFmtId="0" fontId="17" fillId="14" borderId="27" xfId="16" applyFont="1" applyFill="1" applyBorder="1" applyAlignment="1">
      <alignment vertical="center" wrapText="1"/>
    </xf>
    <xf numFmtId="0" fontId="17" fillId="14" borderId="27" xfId="16" applyFont="1" applyFill="1" applyBorder="1" applyAlignment="1">
      <alignment vertical="top" wrapText="1"/>
    </xf>
    <xf numFmtId="0" fontId="17" fillId="13" borderId="51" xfId="16" applyFont="1" applyFill="1" applyBorder="1" applyAlignment="1">
      <alignment vertical="top" wrapText="1"/>
    </xf>
    <xf numFmtId="0" fontId="0" fillId="0" borderId="0" xfId="0" applyAlignment="1">
      <alignment vertical="top"/>
    </xf>
    <xf numFmtId="0" fontId="17" fillId="14" borderId="39" xfId="16" applyFont="1" applyFill="1" applyBorder="1" applyAlignment="1">
      <alignment horizontal="center" vertical="top" wrapText="1"/>
    </xf>
    <xf numFmtId="0" fontId="17" fillId="14" borderId="55" xfId="16" applyFont="1" applyFill="1" applyBorder="1" applyAlignment="1">
      <alignment wrapText="1"/>
    </xf>
    <xf numFmtId="0" fontId="17" fillId="14" borderId="0" xfId="16" applyFont="1" applyFill="1" applyAlignment="1">
      <alignment horizontal="center" wrapText="1"/>
    </xf>
    <xf numFmtId="0" fontId="17" fillId="14" borderId="37" xfId="16" applyFont="1" applyFill="1" applyBorder="1" applyAlignment="1">
      <alignment horizontal="center" vertical="center" wrapText="1"/>
    </xf>
    <xf numFmtId="0" fontId="0" fillId="14" borderId="66" xfId="0" applyFill="1" applyBorder="1" applyAlignment="1">
      <alignment vertical="top" wrapText="1"/>
    </xf>
    <xf numFmtId="0" fontId="0" fillId="0" borderId="49" xfId="0" applyBorder="1" applyAlignment="1">
      <alignment horizontal="center" vertical="center" wrapText="1"/>
    </xf>
    <xf numFmtId="0" fontId="0" fillId="0" borderId="49" xfId="0" applyBorder="1" applyAlignment="1">
      <alignment vertical="center" wrapText="1"/>
    </xf>
    <xf numFmtId="0" fontId="17" fillId="14" borderId="34" xfId="16" applyFont="1" applyFill="1" applyBorder="1" applyAlignment="1">
      <alignment horizontal="center" vertical="center" wrapText="1"/>
    </xf>
    <xf numFmtId="0" fontId="17" fillId="14" borderId="35" xfId="16" applyFont="1" applyFill="1" applyBorder="1" applyAlignment="1">
      <alignment vertical="center" wrapText="1"/>
    </xf>
    <xf numFmtId="0" fontId="17" fillId="14" borderId="59" xfId="16" applyFont="1" applyFill="1" applyBorder="1" applyAlignment="1">
      <alignment vertical="center" wrapText="1"/>
    </xf>
    <xf numFmtId="0" fontId="0" fillId="15" borderId="46" xfId="0" applyFill="1" applyBorder="1" applyAlignment="1">
      <alignment horizontal="center"/>
    </xf>
    <xf numFmtId="0" fontId="0" fillId="15" borderId="45" xfId="0" applyFill="1" applyBorder="1"/>
    <xf numFmtId="0" fontId="0" fillId="14" borderId="51" xfId="0" applyFill="1" applyBorder="1"/>
    <xf numFmtId="0" fontId="0" fillId="15" borderId="52" xfId="0" applyFill="1" applyBorder="1"/>
    <xf numFmtId="0" fontId="17" fillId="15" borderId="37" xfId="17" applyFont="1" applyFill="1" applyBorder="1" applyAlignment="1">
      <alignment horizontal="center" vertical="center" wrapText="1"/>
    </xf>
    <xf numFmtId="0" fontId="17" fillId="15" borderId="0" xfId="17" applyFont="1" applyFill="1" applyAlignment="1">
      <alignment wrapText="1"/>
    </xf>
    <xf numFmtId="0" fontId="17" fillId="14" borderId="51" xfId="17" applyFont="1" applyFill="1" applyBorder="1" applyAlignment="1">
      <alignment wrapText="1"/>
    </xf>
    <xf numFmtId="0" fontId="17" fillId="15" borderId="53" xfId="17" applyFont="1" applyFill="1" applyBorder="1" applyAlignment="1">
      <alignment wrapText="1"/>
    </xf>
    <xf numFmtId="0" fontId="17" fillId="15" borderId="53" xfId="17" applyFont="1" applyFill="1" applyBorder="1" applyAlignment="1">
      <alignment vertical="top" wrapText="1"/>
    </xf>
    <xf numFmtId="0" fontId="17" fillId="15" borderId="39" xfId="17" applyFont="1" applyFill="1" applyBorder="1" applyAlignment="1">
      <alignment horizontal="center" wrapText="1"/>
    </xf>
    <xf numFmtId="0" fontId="0" fillId="15" borderId="37" xfId="0" applyFill="1" applyBorder="1" applyAlignment="1">
      <alignment horizontal="center" vertical="top"/>
    </xf>
    <xf numFmtId="0" fontId="0" fillId="15" borderId="35" xfId="0" applyFill="1" applyBorder="1" applyAlignment="1">
      <alignment vertical="top" wrapText="1"/>
    </xf>
    <xf numFmtId="0" fontId="0" fillId="14" borderId="51" xfId="0" applyFill="1" applyBorder="1" applyAlignment="1">
      <alignment wrapText="1"/>
    </xf>
    <xf numFmtId="0" fontId="17" fillId="15" borderId="57" xfId="17" applyFont="1" applyFill="1" applyBorder="1" applyAlignment="1">
      <alignment horizontal="center" vertical="top" wrapText="1"/>
    </xf>
    <xf numFmtId="0" fontId="17" fillId="15" borderId="58" xfId="17" applyFont="1" applyFill="1" applyBorder="1" applyAlignment="1">
      <alignment vertical="top" wrapText="1"/>
    </xf>
    <xf numFmtId="0" fontId="17" fillId="14" borderId="69" xfId="17" applyFont="1" applyFill="1" applyBorder="1" applyAlignment="1">
      <alignment wrapText="1"/>
    </xf>
    <xf numFmtId="0" fontId="17" fillId="15" borderId="59" xfId="17" applyFont="1" applyFill="1" applyBorder="1" applyAlignment="1">
      <alignment vertical="top" wrapText="1"/>
    </xf>
    <xf numFmtId="0" fontId="6" fillId="0" borderId="34" xfId="0" applyFont="1" applyBorder="1" applyProtection="1">
      <protection locked="0"/>
    </xf>
    <xf numFmtId="0" fontId="8" fillId="0" borderId="37" xfId="0" applyFont="1" applyBorder="1"/>
    <xf numFmtId="0" fontId="1" fillId="17" borderId="32" xfId="0" applyFont="1" applyFill="1" applyBorder="1" applyAlignment="1" applyProtection="1">
      <alignment vertical="center" wrapText="1"/>
      <protection locked="0"/>
    </xf>
    <xf numFmtId="0" fontId="5" fillId="17" borderId="2" xfId="0" applyFont="1" applyFill="1" applyBorder="1" applyAlignment="1" applyProtection="1">
      <alignment vertical="center"/>
      <protection locked="0"/>
    </xf>
    <xf numFmtId="0" fontId="1" fillId="17" borderId="3" xfId="0" applyFont="1" applyFill="1" applyBorder="1" applyAlignment="1" applyProtection="1">
      <alignment horizontal="center" vertical="center" wrapText="1"/>
      <protection locked="0"/>
    </xf>
    <xf numFmtId="0" fontId="1" fillId="17" borderId="3" xfId="0" applyFont="1" applyFill="1" applyBorder="1" applyAlignment="1">
      <alignment horizontal="center" vertical="center" wrapText="1"/>
    </xf>
    <xf numFmtId="0" fontId="4" fillId="17" borderId="15" xfId="0" applyFont="1" applyFill="1" applyBorder="1" applyAlignment="1" applyProtection="1">
      <alignment horizontal="center" vertical="center" wrapText="1"/>
      <protection locked="0"/>
    </xf>
    <xf numFmtId="0" fontId="1" fillId="17" borderId="5" xfId="0" applyFont="1" applyFill="1" applyBorder="1" applyAlignment="1" applyProtection="1">
      <alignment horizontal="center" vertical="center" wrapText="1"/>
      <protection locked="0"/>
    </xf>
    <xf numFmtId="0" fontId="1" fillId="17" borderId="5" xfId="0" applyFont="1" applyFill="1" applyBorder="1" applyAlignment="1">
      <alignment horizontal="center" vertical="center" wrapText="1"/>
    </xf>
    <xf numFmtId="0" fontId="3" fillId="0" borderId="72" xfId="0" applyFont="1" applyBorder="1" applyAlignment="1">
      <alignment vertical="center" wrapText="1"/>
    </xf>
    <xf numFmtId="0" fontId="2" fillId="0" borderId="73" xfId="0" applyFont="1" applyBorder="1" applyAlignment="1">
      <alignment vertical="center"/>
    </xf>
    <xf numFmtId="0" fontId="2" fillId="0" borderId="74" xfId="0" applyFont="1" applyBorder="1" applyAlignment="1">
      <alignment vertical="center"/>
    </xf>
    <xf numFmtId="0" fontId="1" fillId="17" borderId="32" xfId="0" applyFont="1" applyFill="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18" fillId="0" borderId="72" xfId="0" applyFont="1" applyBorder="1" applyAlignment="1">
      <alignment vertical="center" wrapText="1"/>
    </xf>
    <xf numFmtId="0" fontId="19" fillId="0" borderId="73" xfId="0" applyFont="1" applyBorder="1" applyAlignment="1">
      <alignment vertical="center"/>
    </xf>
    <xf numFmtId="0" fontId="19" fillId="0" borderId="74" xfId="0" applyFont="1" applyBorder="1" applyAlignment="1">
      <alignment vertical="center"/>
    </xf>
    <xf numFmtId="0" fontId="2" fillId="0" borderId="15" xfId="0" applyFont="1" applyBorder="1"/>
    <xf numFmtId="0" fontId="2" fillId="0" borderId="19" xfId="0" applyFont="1" applyBorder="1"/>
    <xf numFmtId="49" fontId="3" fillId="0" borderId="10" xfId="0" applyNumberFormat="1" applyFont="1" applyBorder="1" applyAlignment="1">
      <alignment horizontal="left" vertical="center" wrapText="1"/>
    </xf>
    <xf numFmtId="0" fontId="3" fillId="0" borderId="13" xfId="0" applyFont="1" applyBorder="1" applyAlignment="1" applyProtection="1">
      <alignment horizontal="center" vertical="center" wrapText="1"/>
      <protection locked="0"/>
    </xf>
    <xf numFmtId="0" fontId="2" fillId="0" borderId="16" xfId="0" applyFont="1" applyBorder="1" applyProtection="1">
      <protection locked="0"/>
    </xf>
    <xf numFmtId="0" fontId="2" fillId="0" borderId="17" xfId="0" applyFont="1" applyBorder="1" applyProtection="1">
      <protection locked="0"/>
    </xf>
    <xf numFmtId="0" fontId="1" fillId="0" borderId="9" xfId="0" applyFont="1" applyBorder="1" applyAlignment="1" applyProtection="1">
      <alignment horizontal="center" vertical="center" wrapText="1"/>
      <protection locked="0"/>
    </xf>
    <xf numFmtId="0" fontId="5" fillId="0" borderId="14" xfId="0" applyFont="1" applyBorder="1" applyProtection="1">
      <protection locked="0"/>
    </xf>
    <xf numFmtId="0" fontId="5" fillId="0" borderId="18" xfId="0" applyFont="1" applyBorder="1" applyProtection="1">
      <protection locked="0"/>
    </xf>
    <xf numFmtId="0" fontId="1" fillId="17" borderId="1" xfId="0" applyFont="1" applyFill="1" applyBorder="1" applyAlignment="1" applyProtection="1">
      <alignment horizontal="center" vertical="center" wrapText="1"/>
      <protection locked="0"/>
    </xf>
    <xf numFmtId="0" fontId="5" fillId="17" borderId="4" xfId="0" applyFont="1" applyFill="1" applyBorder="1" applyAlignment="1" applyProtection="1">
      <alignment horizontal="center" vertical="center"/>
      <protection locked="0"/>
    </xf>
    <xf numFmtId="0" fontId="5" fillId="17" borderId="2"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1" fillId="17" borderId="6" xfId="0" applyFont="1" applyFill="1" applyBorder="1" applyAlignment="1" applyProtection="1">
      <alignment horizontal="center" vertical="center" wrapText="1"/>
      <protection locked="0"/>
    </xf>
    <xf numFmtId="0" fontId="2" fillId="17" borderId="75" xfId="0" applyFont="1" applyFill="1" applyBorder="1" applyProtection="1">
      <protection locked="0"/>
    </xf>
    <xf numFmtId="0" fontId="2" fillId="17" borderId="7" xfId="0" applyFont="1" applyFill="1" applyBorder="1" applyProtection="1">
      <protection locked="0"/>
    </xf>
    <xf numFmtId="0" fontId="5" fillId="17" borderId="1" xfId="0" applyFont="1" applyFill="1" applyBorder="1" applyAlignment="1" applyProtection="1">
      <alignment horizontal="center" vertical="center"/>
      <protection locked="0"/>
    </xf>
    <xf numFmtId="0" fontId="9" fillId="18" borderId="29" xfId="0" applyFont="1" applyFill="1" applyBorder="1" applyAlignment="1" applyProtection="1">
      <alignment horizontal="center" vertical="center" wrapText="1"/>
      <protection locked="0"/>
    </xf>
    <xf numFmtId="0" fontId="9" fillId="18" borderId="30" xfId="0" applyFont="1" applyFill="1" applyBorder="1" applyAlignment="1" applyProtection="1">
      <alignment horizontal="center" vertical="center" wrapText="1"/>
      <protection locked="0"/>
    </xf>
    <xf numFmtId="0" fontId="9" fillId="18" borderId="31" xfId="0" applyFont="1" applyFill="1" applyBorder="1" applyAlignment="1" applyProtection="1">
      <alignment horizontal="center" vertical="center" wrapText="1"/>
      <protection locked="0"/>
    </xf>
    <xf numFmtId="0" fontId="9" fillId="18" borderId="33" xfId="0" applyFont="1" applyFill="1" applyBorder="1" applyAlignment="1" applyProtection="1">
      <alignment horizontal="center" vertical="center" wrapText="1"/>
      <protection locked="0"/>
    </xf>
    <xf numFmtId="0" fontId="2" fillId="18" borderId="10" xfId="0" applyFont="1" applyFill="1" applyBorder="1" applyAlignment="1" applyProtection="1">
      <alignment horizontal="center" vertical="center" wrapText="1"/>
      <protection locked="0"/>
    </xf>
    <xf numFmtId="0" fontId="2" fillId="18" borderId="15" xfId="0" applyFont="1" applyFill="1" applyBorder="1" applyAlignment="1" applyProtection="1">
      <alignment horizontal="center" vertical="center" wrapText="1"/>
      <protection locked="0"/>
    </xf>
    <xf numFmtId="0" fontId="2" fillId="18" borderId="19" xfId="0" applyFont="1" applyFill="1" applyBorder="1" applyAlignment="1" applyProtection="1">
      <alignment horizontal="center" vertical="center" wrapText="1"/>
      <protection locked="0"/>
    </xf>
    <xf numFmtId="0" fontId="3" fillId="18" borderId="10" xfId="0" applyFont="1" applyFill="1" applyBorder="1" applyAlignment="1" applyProtection="1">
      <alignment horizontal="center" vertical="center" wrapText="1"/>
      <protection locked="0"/>
    </xf>
    <xf numFmtId="0" fontId="3" fillId="18" borderId="15" xfId="0" applyFont="1" applyFill="1" applyBorder="1" applyAlignment="1" applyProtection="1">
      <alignment horizontal="center" vertical="center" wrapText="1"/>
      <protection locked="0"/>
    </xf>
    <xf numFmtId="0" fontId="3" fillId="18" borderId="19" xfId="0" applyFont="1" applyFill="1" applyBorder="1" applyAlignment="1" applyProtection="1">
      <alignment horizontal="center" vertical="center" wrapText="1"/>
      <protection locked="0"/>
    </xf>
    <xf numFmtId="0" fontId="2" fillId="0" borderId="8" xfId="0" applyFont="1" applyBorder="1"/>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32"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49" fontId="3" fillId="0" borderId="15"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0" fontId="9" fillId="18" borderId="76" xfId="0" applyFont="1" applyFill="1" applyBorder="1" applyAlignment="1" applyProtection="1">
      <alignment horizontal="center" vertical="center" wrapText="1"/>
      <protection locked="0"/>
    </xf>
    <xf numFmtId="0" fontId="9" fillId="18" borderId="78" xfId="0" applyFont="1" applyFill="1" applyBorder="1" applyAlignment="1" applyProtection="1">
      <alignment horizontal="center" vertical="center" wrapText="1"/>
      <protection locked="0"/>
    </xf>
    <xf numFmtId="0" fontId="9" fillId="18" borderId="80" xfId="0" applyFont="1" applyFill="1" applyBorder="1" applyAlignment="1" applyProtection="1">
      <alignment horizontal="center" vertical="center" wrapText="1"/>
      <protection locked="0"/>
    </xf>
    <xf numFmtId="0" fontId="9" fillId="18" borderId="77" xfId="0" applyFont="1" applyFill="1" applyBorder="1" applyAlignment="1" applyProtection="1">
      <alignment horizontal="center" vertical="center" wrapText="1"/>
      <protection locked="0"/>
    </xf>
    <xf numFmtId="0" fontId="9" fillId="18" borderId="79" xfId="0" applyFont="1" applyFill="1" applyBorder="1" applyAlignment="1" applyProtection="1">
      <alignment horizontal="center" vertical="center" wrapText="1"/>
      <protection locked="0"/>
    </xf>
    <xf numFmtId="0" fontId="9" fillId="18" borderId="81" xfId="0" applyFont="1" applyFill="1" applyBorder="1" applyAlignment="1" applyProtection="1">
      <alignment horizontal="center" vertical="center" wrapText="1"/>
      <protection locked="0"/>
    </xf>
    <xf numFmtId="0" fontId="12" fillId="0" borderId="28" xfId="0" applyFont="1" applyBorder="1" applyAlignment="1">
      <alignment horizontal="center" vertical="top" wrapText="1"/>
    </xf>
    <xf numFmtId="0" fontId="12" fillId="0" borderId="25" xfId="0" applyFont="1" applyBorder="1" applyAlignment="1">
      <alignment horizontal="center" vertical="top" wrapText="1"/>
    </xf>
    <xf numFmtId="0" fontId="12" fillId="0" borderId="28" xfId="0" applyFont="1" applyBorder="1" applyAlignment="1">
      <alignment horizontal="center" vertical="top"/>
    </xf>
    <xf numFmtId="0" fontId="12" fillId="0" borderId="25" xfId="0" applyFont="1" applyBorder="1" applyAlignment="1">
      <alignment horizontal="center" vertical="top"/>
    </xf>
    <xf numFmtId="0" fontId="13" fillId="4" borderId="28" xfId="0" applyFont="1" applyFill="1" applyBorder="1" applyAlignment="1">
      <alignment horizontal="center" vertical="center" textRotation="255" wrapText="1"/>
    </xf>
    <xf numFmtId="0" fontId="13" fillId="4" borderId="49" xfId="0" applyFont="1" applyFill="1" applyBorder="1" applyAlignment="1">
      <alignment horizontal="center" vertical="center" textRotation="255" wrapText="1"/>
    </xf>
    <xf numFmtId="0" fontId="13" fillId="4" borderId="25" xfId="0" applyFont="1" applyFill="1" applyBorder="1" applyAlignment="1">
      <alignment horizontal="center" vertical="center" textRotation="255" wrapText="1"/>
    </xf>
    <xf numFmtId="0" fontId="11" fillId="0" borderId="45" xfId="0" applyFont="1" applyBorder="1" applyAlignment="1">
      <alignment horizontal="center" vertical="center"/>
    </xf>
    <xf numFmtId="0" fontId="11" fillId="0" borderId="0" xfId="0" applyFont="1" applyAlignment="1">
      <alignment horizontal="center" vertical="center"/>
    </xf>
    <xf numFmtId="0" fontId="11" fillId="0" borderId="58" xfId="0" applyFont="1" applyBorder="1" applyAlignment="1">
      <alignment horizontal="center" vertical="center"/>
    </xf>
    <xf numFmtId="0" fontId="14" fillId="5" borderId="28" xfId="0" applyFont="1" applyFill="1" applyBorder="1" applyAlignment="1">
      <alignment horizontal="center" vertical="center" wrapText="1"/>
    </xf>
    <xf numFmtId="0" fontId="14" fillId="5" borderId="49"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0" fillId="0" borderId="42"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5" borderId="28"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2" xfId="0" applyFill="1" applyBorder="1" applyAlignment="1">
      <alignment horizontal="center" vertical="center" wrapText="1"/>
    </xf>
    <xf numFmtId="0" fontId="0" fillId="0" borderId="28"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42" xfId="0" applyFont="1" applyBorder="1" applyAlignment="1">
      <alignment horizontal="center" wrapText="1"/>
    </xf>
    <xf numFmtId="0" fontId="12" fillId="0" borderId="44" xfId="0" applyFont="1" applyBorder="1" applyAlignment="1">
      <alignment horizontal="center" wrapText="1"/>
    </xf>
    <xf numFmtId="0" fontId="12" fillId="0" borderId="28" xfId="0" applyFont="1" applyBorder="1" applyAlignment="1">
      <alignment horizontal="center" wrapText="1"/>
    </xf>
    <xf numFmtId="0" fontId="12" fillId="0" borderId="25" xfId="0" applyFont="1" applyBorder="1" applyAlignment="1">
      <alignment horizontal="center" wrapText="1"/>
    </xf>
    <xf numFmtId="0" fontId="0" fillId="5" borderId="56" xfId="0" applyFill="1" applyBorder="1" applyAlignment="1">
      <alignment horizontal="center" vertical="center" wrapText="1"/>
    </xf>
    <xf numFmtId="0" fontId="0" fillId="0" borderId="56" xfId="0" applyBorder="1" applyAlignment="1">
      <alignment horizontal="center" vertical="center"/>
    </xf>
    <xf numFmtId="0" fontId="0" fillId="0" borderId="56" xfId="0" applyBorder="1" applyAlignment="1">
      <alignment horizontal="center" vertical="center" wrapText="1"/>
    </xf>
    <xf numFmtId="0" fontId="12" fillId="0" borderId="42" xfId="0" applyFont="1" applyBorder="1" applyAlignment="1">
      <alignment horizontal="center" vertical="top"/>
    </xf>
    <xf numFmtId="0" fontId="12" fillId="0" borderId="43" xfId="0" applyFont="1" applyBorder="1" applyAlignment="1">
      <alignment horizontal="center" vertical="top"/>
    </xf>
    <xf numFmtId="0" fontId="12" fillId="0" borderId="44" xfId="0" applyFont="1" applyBorder="1" applyAlignment="1">
      <alignment horizontal="center" vertical="top"/>
    </xf>
    <xf numFmtId="0" fontId="12" fillId="0" borderId="26" xfId="0" applyFont="1" applyBorder="1" applyAlignment="1">
      <alignment horizontal="center" vertical="top"/>
    </xf>
    <xf numFmtId="0" fontId="0" fillId="5" borderId="25" xfId="0" applyFill="1" applyBorder="1" applyAlignment="1">
      <alignment horizontal="center" vertical="center" wrapText="1"/>
    </xf>
    <xf numFmtId="0" fontId="0" fillId="0" borderId="25" xfId="0" applyBorder="1" applyAlignment="1">
      <alignment horizontal="center" vertical="center"/>
    </xf>
    <xf numFmtId="0" fontId="14" fillId="6" borderId="2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0" fillId="6" borderId="28" xfId="0" applyFill="1" applyBorder="1" applyAlignment="1">
      <alignment horizontal="center" vertical="center" wrapText="1"/>
    </xf>
    <xf numFmtId="0" fontId="0" fillId="6" borderId="49" xfId="0" applyFill="1" applyBorder="1" applyAlignment="1">
      <alignment horizontal="center" vertical="center" wrapText="1"/>
    </xf>
    <xf numFmtId="0" fontId="0" fillId="6"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49" xfId="0" applyBorder="1" applyAlignment="1">
      <alignment horizontal="center" vertical="center" wrapText="1"/>
    </xf>
    <xf numFmtId="0" fontId="0" fillId="0" borderId="52" xfId="0" applyBorder="1" applyAlignment="1">
      <alignment horizontal="center" vertical="center" wrapText="1"/>
    </xf>
    <xf numFmtId="0" fontId="0" fillId="6" borderId="56" xfId="0" applyFill="1" applyBorder="1" applyAlignment="1">
      <alignment horizontal="center" vertical="center" wrapText="1"/>
    </xf>
    <xf numFmtId="0" fontId="0" fillId="6" borderId="25" xfId="0" applyFill="1" applyBorder="1" applyAlignment="1">
      <alignment horizontal="center" vertical="center" wrapText="1"/>
    </xf>
    <xf numFmtId="0" fontId="0" fillId="0" borderId="25" xfId="0" applyBorder="1" applyAlignment="1">
      <alignment horizontal="center" vertical="center" wrapText="1"/>
    </xf>
    <xf numFmtId="0" fontId="0" fillId="0" borderId="60" xfId="0" applyBorder="1" applyAlignment="1">
      <alignment horizontal="center" vertical="center"/>
    </xf>
    <xf numFmtId="0" fontId="0" fillId="0" borderId="54" xfId="0" applyBorder="1" applyAlignment="1">
      <alignment horizontal="center" vertical="center"/>
    </xf>
    <xf numFmtId="0" fontId="0" fillId="7" borderId="56" xfId="0" applyFill="1" applyBorder="1" applyAlignment="1">
      <alignment horizontal="left" vertical="top" wrapText="1"/>
    </xf>
    <xf numFmtId="0" fontId="0" fillId="7" borderId="49" xfId="0" applyFill="1" applyBorder="1" applyAlignment="1">
      <alignment horizontal="left" vertical="top" wrapText="1"/>
    </xf>
    <xf numFmtId="0" fontId="0" fillId="7" borderId="52" xfId="0" applyFill="1" applyBorder="1" applyAlignment="1">
      <alignment horizontal="left" vertical="top" wrapText="1"/>
    </xf>
    <xf numFmtId="0" fontId="0" fillId="0" borderId="56" xfId="0" applyBorder="1" applyAlignment="1">
      <alignment horizontal="center" wrapText="1"/>
    </xf>
    <xf numFmtId="0" fontId="0" fillId="0" borderId="49" xfId="0" applyBorder="1" applyAlignment="1">
      <alignment horizontal="center" wrapText="1"/>
    </xf>
    <xf numFmtId="0" fontId="0" fillId="0" borderId="52" xfId="0" applyBorder="1" applyAlignment="1">
      <alignment horizontal="center" wrapText="1"/>
    </xf>
    <xf numFmtId="0" fontId="0" fillId="7" borderId="25" xfId="0" applyFill="1" applyBorder="1" applyAlignment="1">
      <alignment horizontal="left" vertical="top" wrapText="1"/>
    </xf>
    <xf numFmtId="0" fontId="14" fillId="8" borderId="28"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0" fillId="0" borderId="0" xfId="0" applyAlignment="1">
      <alignment horizontal="center" vertical="center"/>
    </xf>
    <xf numFmtId="0" fontId="0" fillId="0" borderId="58" xfId="0" applyBorder="1" applyAlignment="1">
      <alignment horizontal="center" vertical="center"/>
    </xf>
    <xf numFmtId="0" fontId="0" fillId="8" borderId="49" xfId="0" applyFill="1" applyBorder="1" applyAlignment="1">
      <alignment horizontal="left" vertical="top" wrapText="1"/>
    </xf>
    <xf numFmtId="0" fontId="0" fillId="8" borderId="25" xfId="0" applyFill="1" applyBorder="1" applyAlignment="1">
      <alignment horizontal="left" vertical="top" wrapText="1"/>
    </xf>
    <xf numFmtId="0" fontId="14" fillId="7" borderId="28"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0" fillId="7" borderId="28" xfId="0" applyFill="1" applyBorder="1" applyAlignment="1">
      <alignment horizontal="left" vertical="top" wrapText="1"/>
    </xf>
    <xf numFmtId="0" fontId="0" fillId="13" borderId="56" xfId="0" applyFill="1" applyBorder="1" applyAlignment="1">
      <alignment horizontal="left" vertical="top"/>
    </xf>
    <xf numFmtId="0" fontId="0" fillId="13" borderId="49" xfId="0" applyFill="1" applyBorder="1" applyAlignment="1">
      <alignment horizontal="left" vertical="top"/>
    </xf>
    <xf numFmtId="0" fontId="0" fillId="13" borderId="25" xfId="0" applyFill="1" applyBorder="1" applyAlignment="1">
      <alignment horizontal="left" vertical="top"/>
    </xf>
    <xf numFmtId="0" fontId="13" fillId="2" borderId="49"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12" borderId="28" xfId="0" applyFont="1" applyFill="1" applyBorder="1" applyAlignment="1">
      <alignment horizontal="center" vertical="center" textRotation="255"/>
    </xf>
    <xf numFmtId="0" fontId="13" fillId="12" borderId="49" xfId="0" applyFont="1" applyFill="1" applyBorder="1" applyAlignment="1">
      <alignment horizontal="center" vertical="center" textRotation="255"/>
    </xf>
    <xf numFmtId="0" fontId="13" fillId="12" borderId="25" xfId="0" applyFont="1" applyFill="1" applyBorder="1" applyAlignment="1">
      <alignment horizontal="center" vertical="center" textRotation="255"/>
    </xf>
    <xf numFmtId="0" fontId="11" fillId="0" borderId="56" xfId="0" applyFont="1" applyBorder="1" applyAlignment="1">
      <alignment horizontal="center"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4" fillId="13" borderId="28" xfId="0" applyFont="1" applyFill="1" applyBorder="1" applyAlignment="1">
      <alignment horizontal="center" vertical="center" wrapText="1"/>
    </xf>
    <xf numFmtId="0" fontId="14" fillId="13" borderId="49"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0" fillId="13" borderId="28" xfId="0" applyFill="1" applyBorder="1" applyAlignment="1">
      <alignment horizontal="left" vertical="top" wrapText="1"/>
    </xf>
    <xf numFmtId="0" fontId="0" fillId="13" borderId="49" xfId="0" applyFill="1" applyBorder="1" applyAlignment="1">
      <alignment horizontal="left" vertical="top" wrapText="1"/>
    </xf>
    <xf numFmtId="0" fontId="0" fillId="13" borderId="52" xfId="0" applyFill="1" applyBorder="1" applyAlignment="1">
      <alignment horizontal="left" vertical="top" wrapText="1"/>
    </xf>
    <xf numFmtId="0" fontId="14" fillId="14" borderId="28" xfId="0" applyFont="1" applyFill="1" applyBorder="1" applyAlignment="1">
      <alignment horizontal="center" vertical="center" wrapText="1"/>
    </xf>
    <xf numFmtId="0" fontId="14" fillId="14" borderId="49" xfId="0"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0" fillId="14" borderId="28" xfId="0" applyFill="1" applyBorder="1" applyAlignment="1">
      <alignment horizontal="left" vertical="top"/>
    </xf>
    <xf numFmtId="0" fontId="0" fillId="14" borderId="52" xfId="0" applyFill="1" applyBorder="1" applyAlignment="1">
      <alignment horizontal="left" vertical="top"/>
    </xf>
    <xf numFmtId="0" fontId="0" fillId="14" borderId="56" xfId="0" applyFill="1" applyBorder="1" applyAlignment="1">
      <alignment horizontal="left" vertical="top" wrapText="1"/>
    </xf>
    <xf numFmtId="0" fontId="0" fillId="14" borderId="49" xfId="0" applyFill="1" applyBorder="1" applyAlignment="1">
      <alignment horizontal="left" vertical="top" wrapText="1"/>
    </xf>
    <xf numFmtId="0" fontId="0" fillId="14" borderId="52" xfId="0" applyFill="1" applyBorder="1" applyAlignment="1">
      <alignment horizontal="left" vertical="top" wrapText="1"/>
    </xf>
    <xf numFmtId="0" fontId="0" fillId="14" borderId="49" xfId="0" applyFill="1" applyBorder="1" applyAlignment="1">
      <alignment horizontal="left" vertical="top"/>
    </xf>
    <xf numFmtId="0" fontId="0" fillId="0" borderId="68"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17" fillId="14" borderId="27" xfId="16" applyFont="1" applyFill="1" applyBorder="1" applyAlignment="1">
      <alignment horizontal="center" vertical="center" wrapText="1"/>
    </xf>
    <xf numFmtId="0" fontId="17" fillId="14" borderId="55" xfId="16" applyFont="1" applyFill="1" applyBorder="1" applyAlignment="1">
      <alignment horizontal="center" vertical="center" wrapText="1"/>
    </xf>
    <xf numFmtId="0" fontId="17" fillId="14" borderId="56" xfId="16" applyFont="1" applyFill="1" applyBorder="1" applyAlignment="1">
      <alignment horizontal="left" vertical="center" wrapText="1"/>
    </xf>
    <xf numFmtId="0" fontId="17" fillId="14" borderId="52" xfId="16" applyFont="1" applyFill="1" applyBorder="1" applyAlignment="1">
      <alignment horizontal="left" vertical="center" wrapText="1"/>
    </xf>
    <xf numFmtId="0" fontId="14" fillId="15" borderId="28" xfId="0" applyFont="1" applyFill="1" applyBorder="1" applyAlignment="1">
      <alignment horizontal="center" vertical="center" wrapText="1"/>
    </xf>
    <xf numFmtId="0" fontId="14" fillId="15" borderId="49"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0" fillId="16" borderId="28" xfId="0" applyFill="1" applyBorder="1" applyAlignment="1">
      <alignment horizontal="center" vertical="center" wrapText="1"/>
    </xf>
    <xf numFmtId="0" fontId="0" fillId="16" borderId="49" xfId="0" applyFill="1" applyBorder="1" applyAlignment="1">
      <alignment horizontal="center" vertical="center" wrapText="1"/>
    </xf>
    <xf numFmtId="0" fontId="0" fillId="16" borderId="25" xfId="0" applyFill="1" applyBorder="1" applyAlignment="1">
      <alignment horizontal="center" vertical="center" wrapText="1"/>
    </xf>
    <xf numFmtId="0" fontId="0" fillId="15" borderId="28" xfId="0" applyFill="1" applyBorder="1" applyAlignment="1">
      <alignment horizontal="left" vertical="center" wrapText="1"/>
    </xf>
    <xf numFmtId="0" fontId="0" fillId="15" borderId="49" xfId="0" applyFill="1" applyBorder="1" applyAlignment="1">
      <alignment horizontal="left" vertical="center" wrapText="1"/>
    </xf>
    <xf numFmtId="0" fontId="0" fillId="15" borderId="52" xfId="0" applyFill="1" applyBorder="1" applyAlignment="1">
      <alignment horizontal="left" vertical="center" wrapText="1"/>
    </xf>
    <xf numFmtId="0" fontId="0" fillId="16" borderId="52" xfId="0" applyFill="1" applyBorder="1" applyAlignment="1">
      <alignment horizontal="center" vertical="center" wrapText="1"/>
    </xf>
    <xf numFmtId="0" fontId="0" fillId="15" borderId="56" xfId="0" applyFill="1" applyBorder="1" applyAlignment="1">
      <alignment horizontal="left" vertical="center" wrapText="1"/>
    </xf>
    <xf numFmtId="0" fontId="0" fillId="15" borderId="25" xfId="0" applyFill="1" applyBorder="1" applyAlignment="1">
      <alignment horizontal="left" vertical="center" wrapText="1"/>
    </xf>
    <xf numFmtId="0" fontId="0" fillId="16" borderId="56" xfId="0"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 xfId="0" applyFont="1" applyFill="1" applyBorder="1"/>
    <xf numFmtId="0" fontId="2" fillId="2" borderId="2" xfId="0" applyFont="1" applyFill="1" applyBorder="1"/>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3" fillId="0" borderId="72" xfId="0" applyFont="1" applyBorder="1" applyAlignment="1">
      <alignment horizontal="center" vertical="center" wrapText="1"/>
    </xf>
    <xf numFmtId="0" fontId="2" fillId="0" borderId="73" xfId="0" applyFont="1" applyBorder="1" applyAlignment="1">
      <alignment horizontal="center" vertical="center"/>
    </xf>
    <xf numFmtId="0" fontId="2" fillId="0" borderId="74" xfId="0" applyFont="1" applyBorder="1" applyAlignment="1">
      <alignment horizontal="center" vertical="center"/>
    </xf>
  </cellXfs>
  <cellStyles count="18">
    <cellStyle name="Migliaia" xfId="1" builtinId="3"/>
    <cellStyle name="Normale" xfId="0" builtinId="0"/>
    <cellStyle name="Normale_Foglio1" xfId="2" xr:uid="{00000000-0005-0000-0000-000002000000}"/>
    <cellStyle name="Normale_Foglio11" xfId="10" xr:uid="{00000000-0005-0000-0000-000003000000}"/>
    <cellStyle name="Normale_Foglio12" xfId="11" xr:uid="{00000000-0005-0000-0000-000004000000}"/>
    <cellStyle name="Normale_Foglio2" xfId="3" xr:uid="{00000000-0005-0000-0000-000005000000}"/>
    <cellStyle name="Normale_Foglio21" xfId="12" xr:uid="{00000000-0005-0000-0000-000006000000}"/>
    <cellStyle name="Normale_Foglio25" xfId="13" xr:uid="{00000000-0005-0000-0000-000007000000}"/>
    <cellStyle name="Normale_Foglio27" xfId="14" xr:uid="{00000000-0005-0000-0000-000008000000}"/>
    <cellStyle name="Normale_Foglio28" xfId="15" xr:uid="{00000000-0005-0000-0000-000009000000}"/>
    <cellStyle name="Normale_Foglio29" xfId="16" xr:uid="{00000000-0005-0000-0000-00000A000000}"/>
    <cellStyle name="Normale_Foglio3" xfId="4" xr:uid="{00000000-0005-0000-0000-00000B000000}"/>
    <cellStyle name="Normale_Foglio30" xfId="17" xr:uid="{00000000-0005-0000-0000-00000C000000}"/>
    <cellStyle name="Normale_Foglio33" xfId="8" xr:uid="{00000000-0005-0000-0000-00000D000000}"/>
    <cellStyle name="Normale_Foglio34" xfId="7" xr:uid="{00000000-0005-0000-0000-00000E000000}"/>
    <cellStyle name="Normale_Foglio39" xfId="9" xr:uid="{00000000-0005-0000-0000-00000F000000}"/>
    <cellStyle name="Normale_Foglio4" xfId="5" xr:uid="{00000000-0005-0000-0000-000010000000}"/>
    <cellStyle name="Normale_Foglio7" xfId="6" xr:uid="{00000000-0005-0000-0000-000011000000}"/>
  </cellStyles>
  <dxfs count="0"/>
  <tableStyles count="0" defaultTableStyle="TableStyleMedium2" defaultPivotStyle="PivotStyleLight16"/>
  <colors>
    <mruColors>
      <color rgb="FFA6FF28"/>
      <color rgb="FF27F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64"/>
  <sheetViews>
    <sheetView tabSelected="1" zoomScale="57" zoomScaleNormal="57" zoomScaleSheetLayoutView="80" zoomScalePageLayoutView="110" workbookViewId="0">
      <selection activeCell="K26" sqref="K26"/>
    </sheetView>
  </sheetViews>
  <sheetFormatPr defaultColWidth="15.140625" defaultRowHeight="15" x14ac:dyDescent="0.25"/>
  <cols>
    <col min="1" max="1" width="8.7109375" style="25" customWidth="1"/>
    <col min="2" max="2" width="54.85546875" style="14" bestFit="1" customWidth="1"/>
    <col min="3" max="3" width="29.42578125" style="14" customWidth="1"/>
    <col min="4" max="5" width="29.28515625" style="14" customWidth="1"/>
    <col min="6" max="6" width="16.140625" style="14" customWidth="1"/>
    <col min="7" max="7" width="22" style="14" customWidth="1"/>
    <col min="8" max="8" width="29.7109375" customWidth="1"/>
    <col min="9" max="9" width="22.42578125" style="14" customWidth="1"/>
    <col min="10" max="10" width="10" style="14" customWidth="1"/>
    <col min="11" max="11" width="22.42578125" style="14" customWidth="1"/>
    <col min="12" max="12" width="9.7109375" style="14" customWidth="1"/>
    <col min="13" max="13" width="13.140625" style="14" customWidth="1"/>
    <col min="14" max="14" width="16.140625" style="14" customWidth="1"/>
    <col min="15" max="15" width="13.42578125" style="14" customWidth="1"/>
    <col min="16" max="21" width="7.7109375" style="14" customWidth="1"/>
    <col min="22" max="26" width="7" style="14" customWidth="1"/>
    <col min="27" max="16384" width="15.140625" style="14"/>
  </cols>
  <sheetData>
    <row r="1" spans="2:4" x14ac:dyDescent="0.25">
      <c r="B1" s="29" t="s">
        <v>55</v>
      </c>
      <c r="C1" s="25" t="s">
        <v>472</v>
      </c>
      <c r="D1" s="25" t="s">
        <v>479</v>
      </c>
    </row>
    <row r="2" spans="2:4" x14ac:dyDescent="0.25">
      <c r="B2" s="29"/>
    </row>
    <row r="3" spans="2:4" x14ac:dyDescent="0.25">
      <c r="B3" s="279" t="s">
        <v>442</v>
      </c>
      <c r="C3" s="30"/>
      <c r="D3" s="31"/>
    </row>
    <row r="4" spans="2:4" x14ac:dyDescent="0.25">
      <c r="B4" s="32"/>
      <c r="D4" s="33"/>
    </row>
    <row r="5" spans="2:4" x14ac:dyDescent="0.25">
      <c r="B5" s="280" t="s">
        <v>443</v>
      </c>
      <c r="D5" s="33"/>
    </row>
    <row r="6" spans="2:4" x14ac:dyDescent="0.25">
      <c r="B6" s="280" t="s">
        <v>444</v>
      </c>
      <c r="D6" s="33"/>
    </row>
    <row r="7" spans="2:4" x14ac:dyDescent="0.25">
      <c r="B7" s="280" t="s">
        <v>445</v>
      </c>
      <c r="D7" s="33"/>
    </row>
    <row r="8" spans="2:4" x14ac:dyDescent="0.25">
      <c r="B8" s="280" t="s">
        <v>446</v>
      </c>
      <c r="D8" s="33"/>
    </row>
    <row r="9" spans="2:4" x14ac:dyDescent="0.25">
      <c r="B9" s="34" t="s">
        <v>438</v>
      </c>
      <c r="D9" s="33"/>
    </row>
    <row r="10" spans="2:4" x14ac:dyDescent="0.25">
      <c r="B10" s="280" t="s">
        <v>447</v>
      </c>
      <c r="D10" s="33"/>
    </row>
    <row r="11" spans="2:4" x14ac:dyDescent="0.25">
      <c r="B11" s="34" t="s">
        <v>439</v>
      </c>
      <c r="D11" s="33"/>
    </row>
    <row r="12" spans="2:4" x14ac:dyDescent="0.25">
      <c r="B12" s="280" t="s">
        <v>448</v>
      </c>
      <c r="D12" s="33"/>
    </row>
    <row r="13" spans="2:4" x14ac:dyDescent="0.25">
      <c r="B13" s="34" t="s">
        <v>440</v>
      </c>
      <c r="D13" s="33"/>
    </row>
    <row r="14" spans="2:4" x14ac:dyDescent="0.25">
      <c r="B14" s="280" t="s">
        <v>449</v>
      </c>
      <c r="D14" s="33"/>
    </row>
    <row r="15" spans="2:4" x14ac:dyDescent="0.25">
      <c r="B15" s="280" t="s">
        <v>450</v>
      </c>
      <c r="D15" s="33"/>
    </row>
    <row r="16" spans="2:4" x14ac:dyDescent="0.25">
      <c r="B16" s="280" t="s">
        <v>451</v>
      </c>
      <c r="D16" s="33"/>
    </row>
    <row r="17" spans="1:26" x14ac:dyDescent="0.25">
      <c r="B17" s="280" t="s">
        <v>452</v>
      </c>
      <c r="D17" s="33"/>
    </row>
    <row r="18" spans="1:26" x14ac:dyDescent="0.25">
      <c r="B18" s="280" t="s">
        <v>453</v>
      </c>
      <c r="D18" s="33"/>
    </row>
    <row r="19" spans="1:26" x14ac:dyDescent="0.25">
      <c r="B19" s="35"/>
      <c r="C19" s="36"/>
      <c r="D19" s="37"/>
    </row>
    <row r="20" spans="1:26" x14ac:dyDescent="0.25">
      <c r="B20" s="29"/>
    </row>
    <row r="22" spans="1:26" ht="14.25" customHeight="1" x14ac:dyDescent="0.25"/>
    <row r="23" spans="1:26" s="28" customFormat="1" ht="40.5" customHeight="1" x14ac:dyDescent="0.25">
      <c r="A23" s="281" t="s">
        <v>56</v>
      </c>
      <c r="B23" s="282" t="s">
        <v>48</v>
      </c>
      <c r="C23" s="315" t="s">
        <v>43</v>
      </c>
      <c r="D23" s="308"/>
      <c r="E23" s="309"/>
      <c r="F23" s="283" t="s">
        <v>0</v>
      </c>
      <c r="G23" s="283" t="s">
        <v>5</v>
      </c>
      <c r="H23" s="284" t="s">
        <v>41</v>
      </c>
      <c r="I23" s="307" t="s">
        <v>6</v>
      </c>
      <c r="J23" s="308"/>
      <c r="K23" s="308"/>
      <c r="L23" s="309"/>
      <c r="M23" s="312" t="s">
        <v>1</v>
      </c>
      <c r="N23" s="291" t="s">
        <v>47</v>
      </c>
      <c r="O23" s="291"/>
      <c r="P23" s="15"/>
      <c r="Q23" s="15"/>
      <c r="R23" s="15"/>
      <c r="S23" s="15"/>
      <c r="T23" s="15"/>
      <c r="U23" s="15"/>
      <c r="V23" s="15"/>
      <c r="W23" s="15"/>
      <c r="X23" s="15"/>
      <c r="Y23" s="15"/>
      <c r="Z23" s="15"/>
    </row>
    <row r="24" spans="1:26" ht="15.75" thickBot="1" x14ac:dyDescent="0.3">
      <c r="A24" s="285"/>
      <c r="B24" s="286"/>
      <c r="C24" s="286" t="s">
        <v>44</v>
      </c>
      <c r="D24" s="286" t="s">
        <v>45</v>
      </c>
      <c r="E24" s="286" t="s">
        <v>46</v>
      </c>
      <c r="F24" s="286"/>
      <c r="G24" s="286"/>
      <c r="H24" s="287"/>
      <c r="I24" s="312" t="s">
        <v>7</v>
      </c>
      <c r="J24" s="314"/>
      <c r="K24" s="312" t="s">
        <v>9</v>
      </c>
      <c r="L24" s="314"/>
      <c r="M24" s="313"/>
      <c r="N24" s="291"/>
      <c r="O24" s="291"/>
      <c r="P24" s="15"/>
      <c r="Q24" s="15"/>
      <c r="R24" s="15"/>
      <c r="S24" s="15"/>
      <c r="T24" s="15"/>
      <c r="U24" s="15"/>
      <c r="V24" s="15"/>
      <c r="W24" s="15"/>
      <c r="X24" s="15"/>
      <c r="Y24" s="15"/>
      <c r="Z24" s="15"/>
    </row>
    <row r="25" spans="1:26" ht="60" customHeight="1" x14ac:dyDescent="0.25">
      <c r="A25" s="304" t="s">
        <v>431</v>
      </c>
      <c r="B25" s="292" t="s">
        <v>454</v>
      </c>
      <c r="C25" s="316" t="s">
        <v>366</v>
      </c>
      <c r="D25" s="316" t="s">
        <v>350</v>
      </c>
      <c r="E25" s="316" t="s">
        <v>351</v>
      </c>
      <c r="F25" s="292" t="s">
        <v>327</v>
      </c>
      <c r="G25" s="292" t="s">
        <v>328</v>
      </c>
      <c r="H25" s="300" t="s">
        <v>456</v>
      </c>
      <c r="I25" s="16" t="s">
        <v>39</v>
      </c>
      <c r="J25" s="17"/>
      <c r="K25" s="16" t="s">
        <v>40</v>
      </c>
      <c r="L25" s="18"/>
      <c r="M25" s="301"/>
      <c r="N25" s="288" t="s">
        <v>474</v>
      </c>
      <c r="O25" s="288" t="s">
        <v>475</v>
      </c>
      <c r="P25" s="15"/>
      <c r="Q25" s="15"/>
      <c r="R25" s="15"/>
      <c r="S25" s="15"/>
      <c r="T25" s="15"/>
      <c r="U25" s="15"/>
      <c r="V25" s="15"/>
      <c r="W25" s="15"/>
      <c r="X25" s="15"/>
      <c r="Y25" s="15"/>
      <c r="Z25" s="15"/>
    </row>
    <row r="26" spans="1:26" ht="60" customHeight="1" x14ac:dyDescent="0.25">
      <c r="A26" s="305"/>
      <c r="B26" s="298"/>
      <c r="C26" s="317"/>
      <c r="D26" s="317"/>
      <c r="E26" s="317"/>
      <c r="F26" s="298"/>
      <c r="G26" s="293"/>
      <c r="H26" s="298"/>
      <c r="I26" s="19" t="s">
        <v>11</v>
      </c>
      <c r="J26" s="19" t="s">
        <v>20</v>
      </c>
      <c r="K26" s="19" t="s">
        <v>16</v>
      </c>
      <c r="L26" s="19" t="s">
        <v>19</v>
      </c>
      <c r="M26" s="310"/>
      <c r="N26" s="289"/>
      <c r="O26" s="289"/>
      <c r="P26" s="15"/>
      <c r="Q26" s="15"/>
      <c r="R26" s="15"/>
      <c r="S26" s="15"/>
      <c r="T26" s="15"/>
      <c r="U26" s="15"/>
      <c r="V26" s="15"/>
      <c r="W26" s="15"/>
      <c r="X26" s="15"/>
      <c r="Y26" s="15"/>
      <c r="Z26" s="15"/>
    </row>
    <row r="27" spans="1:26" ht="60" customHeight="1" x14ac:dyDescent="0.25">
      <c r="A27" s="305"/>
      <c r="B27" s="298"/>
      <c r="C27" s="317"/>
      <c r="D27" s="317"/>
      <c r="E27" s="317"/>
      <c r="F27" s="298"/>
      <c r="G27" s="293"/>
      <c r="H27" s="298"/>
      <c r="I27" s="19" t="s">
        <v>12</v>
      </c>
      <c r="J27" s="19" t="s">
        <v>36</v>
      </c>
      <c r="K27" s="19" t="s">
        <v>17</v>
      </c>
      <c r="L27" s="19" t="s">
        <v>20</v>
      </c>
      <c r="M27" s="310"/>
      <c r="N27" s="289"/>
      <c r="O27" s="289"/>
      <c r="P27" s="15"/>
      <c r="Q27" s="15"/>
      <c r="R27" s="15"/>
      <c r="S27" s="15"/>
      <c r="T27" s="15"/>
      <c r="U27" s="15"/>
      <c r="V27" s="15"/>
      <c r="W27" s="15"/>
      <c r="X27" s="15"/>
      <c r="Y27" s="15"/>
      <c r="Z27" s="15"/>
    </row>
    <row r="28" spans="1:26" ht="60" customHeight="1" x14ac:dyDescent="0.25">
      <c r="A28" s="305"/>
      <c r="B28" s="298"/>
      <c r="C28" s="317"/>
      <c r="D28" s="317"/>
      <c r="E28" s="317"/>
      <c r="F28" s="298"/>
      <c r="G28" s="293"/>
      <c r="H28" s="298"/>
      <c r="I28" s="19" t="s">
        <v>2</v>
      </c>
      <c r="J28" s="19" t="s">
        <v>37</v>
      </c>
      <c r="K28" s="19" t="s">
        <v>18</v>
      </c>
      <c r="L28" s="19" t="s">
        <v>37</v>
      </c>
      <c r="M28" s="310"/>
      <c r="N28" s="289"/>
      <c r="O28" s="289"/>
      <c r="P28" s="15"/>
      <c r="Q28" s="15"/>
      <c r="R28" s="15"/>
      <c r="S28" s="15"/>
      <c r="T28" s="15" t="s">
        <v>38</v>
      </c>
      <c r="U28" s="15"/>
      <c r="V28" s="15"/>
      <c r="W28" s="15"/>
      <c r="X28" s="15"/>
      <c r="Y28" s="15"/>
      <c r="Z28" s="15"/>
    </row>
    <row r="29" spans="1:26" ht="60" customHeight="1" x14ac:dyDescent="0.25">
      <c r="A29" s="305"/>
      <c r="B29" s="298"/>
      <c r="C29" s="317"/>
      <c r="D29" s="317"/>
      <c r="E29" s="317"/>
      <c r="F29" s="298"/>
      <c r="G29" s="293"/>
      <c r="H29" s="298"/>
      <c r="I29" s="19" t="s">
        <v>13</v>
      </c>
      <c r="J29" s="19" t="s">
        <v>42</v>
      </c>
      <c r="K29" s="19" t="s">
        <v>3</v>
      </c>
      <c r="L29" s="19" t="s">
        <v>20</v>
      </c>
      <c r="M29" s="310"/>
      <c r="N29" s="289"/>
      <c r="O29" s="289"/>
      <c r="P29" s="15"/>
      <c r="Q29" s="15"/>
      <c r="R29" s="15"/>
      <c r="S29" s="15"/>
      <c r="T29" s="15"/>
      <c r="U29" s="15"/>
      <c r="V29" s="15"/>
      <c r="W29" s="15"/>
      <c r="X29" s="15"/>
      <c r="Y29" s="15"/>
      <c r="Z29" s="15"/>
    </row>
    <row r="30" spans="1:26" ht="60" customHeight="1" x14ac:dyDescent="0.25">
      <c r="A30" s="305"/>
      <c r="B30" s="298"/>
      <c r="C30" s="317"/>
      <c r="D30" s="317"/>
      <c r="E30" s="317"/>
      <c r="F30" s="298"/>
      <c r="G30" s="293"/>
      <c r="H30" s="298"/>
      <c r="I30" s="19" t="s">
        <v>14</v>
      </c>
      <c r="J30" s="19" t="s">
        <v>36</v>
      </c>
      <c r="K30" s="19"/>
      <c r="L30" s="20"/>
      <c r="M30" s="310"/>
      <c r="N30" s="289"/>
      <c r="O30" s="289"/>
      <c r="P30" s="15"/>
      <c r="Q30" s="15"/>
      <c r="R30" s="15"/>
      <c r="S30" s="15"/>
      <c r="T30" s="15"/>
      <c r="U30" s="15"/>
      <c r="V30" s="15"/>
      <c r="W30" s="15"/>
      <c r="X30" s="15"/>
      <c r="Y30" s="15"/>
      <c r="Z30" s="15"/>
    </row>
    <row r="31" spans="1:26" ht="60" customHeight="1" x14ac:dyDescent="0.25">
      <c r="A31" s="305"/>
      <c r="B31" s="298"/>
      <c r="C31" s="317"/>
      <c r="D31" s="317"/>
      <c r="E31" s="317"/>
      <c r="F31" s="298"/>
      <c r="G31" s="293"/>
      <c r="H31" s="298"/>
      <c r="I31" s="19" t="s">
        <v>15</v>
      </c>
      <c r="J31" s="19" t="s">
        <v>37</v>
      </c>
      <c r="K31" s="19"/>
      <c r="L31" s="20"/>
      <c r="M31" s="311"/>
      <c r="N31" s="289"/>
      <c r="O31" s="289"/>
      <c r="P31" s="15"/>
      <c r="Q31" s="15"/>
      <c r="R31" s="15"/>
      <c r="S31" s="15"/>
      <c r="T31" s="15"/>
      <c r="U31" s="15"/>
      <c r="V31" s="15"/>
      <c r="W31" s="15"/>
      <c r="X31" s="15"/>
      <c r="Y31" s="15"/>
      <c r="Z31" s="15"/>
    </row>
    <row r="32" spans="1:26" ht="60" customHeight="1" thickBot="1" x14ac:dyDescent="0.3">
      <c r="A32" s="306"/>
      <c r="B32" s="299"/>
      <c r="C32" s="318"/>
      <c r="D32" s="318"/>
      <c r="E32" s="318"/>
      <c r="F32" s="299"/>
      <c r="G32" s="294"/>
      <c r="H32" s="299"/>
      <c r="I32" s="21" t="s">
        <v>4</v>
      </c>
      <c r="J32" s="26" t="str">
        <f>+Calcolo!B10</f>
        <v>Medio</v>
      </c>
      <c r="K32" s="21" t="s">
        <v>4</v>
      </c>
      <c r="L32" s="27" t="str">
        <f>+Calcolo!C10</f>
        <v>Medio</v>
      </c>
      <c r="M32" s="13" t="str">
        <f>+Calcolo!C12</f>
        <v>MEDIO</v>
      </c>
      <c r="N32" s="290"/>
      <c r="O32" s="290"/>
      <c r="P32" s="15"/>
      <c r="Q32" s="15"/>
      <c r="R32" s="15"/>
      <c r="S32" s="15"/>
      <c r="T32" s="15"/>
      <c r="U32" s="15"/>
      <c r="V32" s="15"/>
      <c r="W32" s="15"/>
      <c r="X32" s="15"/>
      <c r="Y32" s="15"/>
      <c r="Z32" s="15"/>
    </row>
    <row r="33" spans="1:26" ht="60" customHeight="1" x14ac:dyDescent="0.25">
      <c r="A33" s="304" t="s">
        <v>432</v>
      </c>
      <c r="B33" s="292" t="s">
        <v>455</v>
      </c>
      <c r="C33" s="316" t="s">
        <v>360</v>
      </c>
      <c r="D33" s="316" t="s">
        <v>361</v>
      </c>
      <c r="E33" s="316" t="s">
        <v>362</v>
      </c>
      <c r="F33" s="292" t="s">
        <v>329</v>
      </c>
      <c r="G33" s="292" t="s">
        <v>328</v>
      </c>
      <c r="H33" s="300" t="s">
        <v>457</v>
      </c>
      <c r="I33" s="16" t="s">
        <v>39</v>
      </c>
      <c r="J33" s="17"/>
      <c r="K33" s="16" t="s">
        <v>40</v>
      </c>
      <c r="L33" s="18"/>
      <c r="M33" s="301"/>
      <c r="N33" s="288" t="s">
        <v>476</v>
      </c>
      <c r="O33" s="288" t="s">
        <v>477</v>
      </c>
      <c r="P33" s="15"/>
      <c r="Q33" s="15"/>
      <c r="R33" s="15"/>
      <c r="S33" s="15"/>
      <c r="T33" s="15"/>
      <c r="U33" s="15"/>
      <c r="V33" s="15"/>
      <c r="W33" s="15"/>
      <c r="X33" s="15"/>
      <c r="Y33" s="15"/>
      <c r="Z33" s="15"/>
    </row>
    <row r="34" spans="1:26" ht="60" customHeight="1" x14ac:dyDescent="0.25">
      <c r="A34" s="305"/>
      <c r="B34" s="298"/>
      <c r="C34" s="317"/>
      <c r="D34" s="317"/>
      <c r="E34" s="317"/>
      <c r="F34" s="298"/>
      <c r="G34" s="293"/>
      <c r="H34" s="298"/>
      <c r="I34" s="19" t="s">
        <v>11</v>
      </c>
      <c r="J34" s="19" t="s">
        <v>20</v>
      </c>
      <c r="K34" s="19" t="s">
        <v>16</v>
      </c>
      <c r="L34" s="19" t="s">
        <v>20</v>
      </c>
      <c r="M34" s="302"/>
      <c r="N34" s="289"/>
      <c r="O34" s="289"/>
      <c r="P34" s="15"/>
      <c r="Q34" s="15"/>
      <c r="R34" s="15"/>
      <c r="S34" s="15"/>
      <c r="T34" s="15"/>
      <c r="U34" s="15"/>
      <c r="V34" s="15"/>
      <c r="W34" s="15"/>
      <c r="X34" s="15"/>
      <c r="Y34" s="15"/>
      <c r="Z34" s="15"/>
    </row>
    <row r="35" spans="1:26" ht="60" customHeight="1" x14ac:dyDescent="0.25">
      <c r="A35" s="305"/>
      <c r="B35" s="298"/>
      <c r="C35" s="317"/>
      <c r="D35" s="317"/>
      <c r="E35" s="317"/>
      <c r="F35" s="298"/>
      <c r="G35" s="293"/>
      <c r="H35" s="298"/>
      <c r="I35" s="19" t="s">
        <v>12</v>
      </c>
      <c r="J35" s="19" t="s">
        <v>20</v>
      </c>
      <c r="K35" s="19" t="s">
        <v>17</v>
      </c>
      <c r="L35" s="19" t="s">
        <v>20</v>
      </c>
      <c r="M35" s="302"/>
      <c r="N35" s="289"/>
      <c r="O35" s="289"/>
      <c r="P35" s="15"/>
      <c r="Q35" s="15"/>
      <c r="R35" s="15"/>
      <c r="S35" s="15"/>
      <c r="T35" s="15"/>
      <c r="U35" s="15"/>
      <c r="V35" s="15"/>
      <c r="W35" s="15"/>
      <c r="X35" s="15"/>
      <c r="Y35" s="15"/>
      <c r="Z35" s="15"/>
    </row>
    <row r="36" spans="1:26" ht="60" customHeight="1" x14ac:dyDescent="0.25">
      <c r="A36" s="305"/>
      <c r="B36" s="298"/>
      <c r="C36" s="317"/>
      <c r="D36" s="317"/>
      <c r="E36" s="317"/>
      <c r="F36" s="298"/>
      <c r="G36" s="293"/>
      <c r="H36" s="298"/>
      <c r="I36" s="19" t="s">
        <v>2</v>
      </c>
      <c r="J36" s="19" t="s">
        <v>20</v>
      </c>
      <c r="K36" s="19" t="s">
        <v>426</v>
      </c>
      <c r="L36" s="19" t="s">
        <v>21</v>
      </c>
      <c r="M36" s="302"/>
      <c r="N36" s="289"/>
      <c r="O36" s="289"/>
      <c r="P36" s="15"/>
      <c r="Q36" s="15"/>
      <c r="R36" s="15"/>
      <c r="S36" s="15"/>
      <c r="T36" s="15"/>
      <c r="U36" s="15"/>
      <c r="V36" s="15"/>
      <c r="W36" s="15"/>
      <c r="X36" s="15"/>
      <c r="Y36" s="15"/>
      <c r="Z36" s="15"/>
    </row>
    <row r="37" spans="1:26" ht="60" customHeight="1" x14ac:dyDescent="0.25">
      <c r="A37" s="305"/>
      <c r="B37" s="298"/>
      <c r="C37" s="317"/>
      <c r="D37" s="317"/>
      <c r="E37" s="317"/>
      <c r="F37" s="298"/>
      <c r="G37" s="293"/>
      <c r="H37" s="298"/>
      <c r="I37" s="19" t="s">
        <v>13</v>
      </c>
      <c r="J37" s="19" t="s">
        <v>21</v>
      </c>
      <c r="K37" s="19" t="s">
        <v>3</v>
      </c>
      <c r="L37" s="19" t="s">
        <v>20</v>
      </c>
      <c r="M37" s="302"/>
      <c r="N37" s="289"/>
      <c r="O37" s="289"/>
      <c r="P37" s="15"/>
      <c r="Q37" s="15"/>
      <c r="R37" s="15"/>
      <c r="S37" s="15"/>
      <c r="T37" s="15"/>
      <c r="U37" s="15"/>
      <c r="V37" s="15"/>
      <c r="W37" s="15"/>
      <c r="X37" s="15"/>
      <c r="Y37" s="15"/>
      <c r="Z37" s="15"/>
    </row>
    <row r="38" spans="1:26" ht="60" customHeight="1" x14ac:dyDescent="0.25">
      <c r="A38" s="305"/>
      <c r="B38" s="298"/>
      <c r="C38" s="317"/>
      <c r="D38" s="317"/>
      <c r="E38" s="317"/>
      <c r="F38" s="298"/>
      <c r="G38" s="293"/>
      <c r="H38" s="298"/>
      <c r="I38" s="19" t="s">
        <v>14</v>
      </c>
      <c r="J38" s="19" t="s">
        <v>20</v>
      </c>
      <c r="K38" s="19"/>
      <c r="L38" s="20"/>
      <c r="M38" s="302"/>
      <c r="N38" s="289"/>
      <c r="O38" s="289"/>
      <c r="P38" s="15"/>
      <c r="Q38" s="15"/>
      <c r="R38" s="15"/>
      <c r="S38" s="15"/>
      <c r="T38" s="15"/>
      <c r="U38" s="15"/>
      <c r="V38" s="15"/>
      <c r="W38" s="15"/>
      <c r="X38" s="15"/>
      <c r="Y38" s="15"/>
      <c r="Z38" s="15"/>
    </row>
    <row r="39" spans="1:26" ht="60" customHeight="1" x14ac:dyDescent="0.25">
      <c r="A39" s="305"/>
      <c r="B39" s="298"/>
      <c r="C39" s="317"/>
      <c r="D39" s="317"/>
      <c r="E39" s="317"/>
      <c r="F39" s="298"/>
      <c r="G39" s="293"/>
      <c r="H39" s="298"/>
      <c r="I39" s="19" t="s">
        <v>15</v>
      </c>
      <c r="J39" s="19" t="s">
        <v>20</v>
      </c>
      <c r="K39" s="19"/>
      <c r="L39" s="20"/>
      <c r="M39" s="303"/>
      <c r="N39" s="289"/>
      <c r="O39" s="289"/>
      <c r="P39" s="15"/>
      <c r="Q39" s="15"/>
      <c r="R39" s="15"/>
      <c r="S39" s="15"/>
      <c r="T39" s="15"/>
      <c r="U39" s="15"/>
      <c r="V39" s="15"/>
      <c r="W39" s="15"/>
      <c r="X39" s="15"/>
      <c r="Y39" s="15"/>
      <c r="Z39" s="15"/>
    </row>
    <row r="40" spans="1:26" ht="60" customHeight="1" thickBot="1" x14ac:dyDescent="0.3">
      <c r="A40" s="306"/>
      <c r="B40" s="299"/>
      <c r="C40" s="319"/>
      <c r="D40" s="319"/>
      <c r="E40" s="319"/>
      <c r="F40" s="299"/>
      <c r="G40" s="294"/>
      <c r="H40" s="299"/>
      <c r="I40" s="21" t="s">
        <v>4</v>
      </c>
      <c r="J40" s="26" t="str">
        <f>+Calcolo!B19</f>
        <v>Medio</v>
      </c>
      <c r="K40" s="21" t="s">
        <v>4</v>
      </c>
      <c r="L40" s="27" t="str">
        <f>+Calcolo!C19</f>
        <v>Medio</v>
      </c>
      <c r="M40" s="13" t="str">
        <f>+Calcolo!C21</f>
        <v>MEDIO</v>
      </c>
      <c r="N40" s="290"/>
      <c r="O40" s="290"/>
      <c r="P40" s="15"/>
      <c r="Q40" s="15"/>
      <c r="R40" s="15"/>
      <c r="S40" s="15"/>
      <c r="T40" s="15"/>
      <c r="U40" s="15"/>
      <c r="V40" s="15"/>
      <c r="W40" s="15"/>
      <c r="X40" s="15"/>
      <c r="Y40" s="15"/>
      <c r="Z40" s="15"/>
    </row>
    <row r="41" spans="1:26" ht="60" customHeight="1" x14ac:dyDescent="0.25">
      <c r="A41" s="304" t="s">
        <v>433</v>
      </c>
      <c r="B41" s="292" t="s">
        <v>458</v>
      </c>
      <c r="C41" s="320" t="s">
        <v>363</v>
      </c>
      <c r="D41" s="323" t="s">
        <v>364</v>
      </c>
      <c r="E41" s="323" t="s">
        <v>365</v>
      </c>
      <c r="F41" s="292" t="s">
        <v>329</v>
      </c>
      <c r="G41" s="292" t="s">
        <v>328</v>
      </c>
      <c r="H41" s="300" t="s">
        <v>459</v>
      </c>
      <c r="I41" s="16" t="s">
        <v>39</v>
      </c>
      <c r="J41" s="17"/>
      <c r="K41" s="16" t="s">
        <v>40</v>
      </c>
      <c r="L41" s="18"/>
      <c r="M41" s="301"/>
      <c r="N41" s="288" t="s">
        <v>474</v>
      </c>
      <c r="O41" s="288" t="s">
        <v>475</v>
      </c>
      <c r="P41" s="15"/>
      <c r="Q41" s="15"/>
      <c r="R41" s="15"/>
      <c r="S41" s="15"/>
      <c r="T41" s="15"/>
      <c r="U41" s="15"/>
      <c r="V41" s="15"/>
      <c r="W41" s="15"/>
      <c r="X41" s="15"/>
      <c r="Y41" s="15"/>
      <c r="Z41" s="15"/>
    </row>
    <row r="42" spans="1:26" ht="60" customHeight="1" x14ac:dyDescent="0.25">
      <c r="A42" s="305"/>
      <c r="B42" s="298"/>
      <c r="C42" s="321"/>
      <c r="D42" s="324"/>
      <c r="E42" s="324"/>
      <c r="F42" s="298"/>
      <c r="G42" s="293"/>
      <c r="H42" s="298"/>
      <c r="I42" s="19" t="s">
        <v>11</v>
      </c>
      <c r="J42" s="19" t="s">
        <v>20</v>
      </c>
      <c r="K42" s="19" t="s">
        <v>16</v>
      </c>
      <c r="L42" s="19" t="s">
        <v>20</v>
      </c>
      <c r="M42" s="302"/>
      <c r="N42" s="289"/>
      <c r="O42" s="289"/>
      <c r="P42" s="15"/>
      <c r="Q42" s="15"/>
      <c r="R42" s="15"/>
      <c r="S42" s="15"/>
      <c r="T42" s="15"/>
      <c r="U42" s="15"/>
      <c r="V42" s="15"/>
      <c r="W42" s="15"/>
      <c r="X42" s="15"/>
      <c r="Y42" s="15"/>
      <c r="Z42" s="15"/>
    </row>
    <row r="43" spans="1:26" ht="60" customHeight="1" x14ac:dyDescent="0.25">
      <c r="A43" s="305"/>
      <c r="B43" s="298"/>
      <c r="C43" s="321"/>
      <c r="D43" s="324"/>
      <c r="E43" s="324"/>
      <c r="F43" s="298"/>
      <c r="G43" s="293"/>
      <c r="H43" s="298"/>
      <c r="I43" s="19" t="s">
        <v>12</v>
      </c>
      <c r="J43" s="19" t="s">
        <v>20</v>
      </c>
      <c r="K43" s="19" t="s">
        <v>17</v>
      </c>
      <c r="L43" s="19" t="s">
        <v>19</v>
      </c>
      <c r="M43" s="302"/>
      <c r="N43" s="289"/>
      <c r="O43" s="289"/>
      <c r="P43" s="15"/>
      <c r="Q43" s="15"/>
      <c r="R43" s="15"/>
      <c r="S43" s="15"/>
      <c r="T43" s="15"/>
      <c r="U43" s="15"/>
      <c r="V43" s="15"/>
      <c r="W43" s="15"/>
      <c r="X43" s="15"/>
      <c r="Y43" s="15"/>
      <c r="Z43" s="15"/>
    </row>
    <row r="44" spans="1:26" ht="60" customHeight="1" x14ac:dyDescent="0.25">
      <c r="A44" s="305"/>
      <c r="B44" s="298"/>
      <c r="C44" s="321"/>
      <c r="D44" s="324"/>
      <c r="E44" s="324"/>
      <c r="F44" s="298"/>
      <c r="G44" s="293"/>
      <c r="H44" s="298"/>
      <c r="I44" s="19" t="s">
        <v>2</v>
      </c>
      <c r="J44" s="19" t="s">
        <v>20</v>
      </c>
      <c r="K44" s="19" t="s">
        <v>18</v>
      </c>
      <c r="L44" s="19" t="s">
        <v>21</v>
      </c>
      <c r="M44" s="302"/>
      <c r="N44" s="289"/>
      <c r="O44" s="289"/>
      <c r="P44" s="15"/>
      <c r="Q44" s="15"/>
      <c r="R44" s="15"/>
      <c r="S44" s="15"/>
      <c r="T44" s="15"/>
      <c r="U44" s="15"/>
      <c r="V44" s="15"/>
      <c r="W44" s="15"/>
      <c r="X44" s="15"/>
      <c r="Y44" s="15"/>
      <c r="Z44" s="15"/>
    </row>
    <row r="45" spans="1:26" ht="60" customHeight="1" x14ac:dyDescent="0.25">
      <c r="A45" s="305"/>
      <c r="B45" s="298"/>
      <c r="C45" s="321"/>
      <c r="D45" s="324"/>
      <c r="E45" s="324"/>
      <c r="F45" s="298"/>
      <c r="G45" s="293"/>
      <c r="H45" s="298"/>
      <c r="I45" s="19" t="s">
        <v>13</v>
      </c>
      <c r="J45" s="19" t="s">
        <v>20</v>
      </c>
      <c r="K45" s="19" t="s">
        <v>3</v>
      </c>
      <c r="L45" s="19" t="s">
        <v>20</v>
      </c>
      <c r="M45" s="302"/>
      <c r="N45" s="289"/>
      <c r="O45" s="289"/>
      <c r="P45" s="15"/>
      <c r="Q45" s="15"/>
      <c r="R45" s="15"/>
      <c r="S45" s="15"/>
      <c r="T45" s="15"/>
      <c r="U45" s="15"/>
      <c r="V45" s="15"/>
      <c r="W45" s="15"/>
      <c r="X45" s="15"/>
      <c r="Y45" s="15"/>
      <c r="Z45" s="15"/>
    </row>
    <row r="46" spans="1:26" ht="60" customHeight="1" x14ac:dyDescent="0.25">
      <c r="A46" s="305"/>
      <c r="B46" s="298"/>
      <c r="C46" s="321"/>
      <c r="D46" s="324"/>
      <c r="E46" s="324"/>
      <c r="F46" s="298"/>
      <c r="G46" s="293"/>
      <c r="H46" s="298"/>
      <c r="I46" s="19" t="s">
        <v>14</v>
      </c>
      <c r="J46" s="19" t="s">
        <v>20</v>
      </c>
      <c r="K46" s="19"/>
      <c r="L46" s="20"/>
      <c r="M46" s="302"/>
      <c r="N46" s="289"/>
      <c r="O46" s="289"/>
      <c r="P46" s="15"/>
      <c r="Q46" s="15"/>
      <c r="R46" s="15"/>
      <c r="S46" s="15"/>
      <c r="T46" s="15"/>
      <c r="U46" s="15"/>
      <c r="V46" s="15"/>
      <c r="W46" s="15"/>
      <c r="X46" s="15"/>
      <c r="Y46" s="15"/>
      <c r="Z46" s="15"/>
    </row>
    <row r="47" spans="1:26" ht="60" customHeight="1" x14ac:dyDescent="0.25">
      <c r="A47" s="305"/>
      <c r="B47" s="298"/>
      <c r="C47" s="321"/>
      <c r="D47" s="324"/>
      <c r="E47" s="324"/>
      <c r="F47" s="298"/>
      <c r="G47" s="293"/>
      <c r="H47" s="298"/>
      <c r="I47" s="19" t="s">
        <v>15</v>
      </c>
      <c r="J47" s="19" t="s">
        <v>20</v>
      </c>
      <c r="K47" s="19"/>
      <c r="L47" s="20"/>
      <c r="M47" s="303"/>
      <c r="N47" s="289"/>
      <c r="O47" s="289"/>
      <c r="P47" s="15"/>
      <c r="Q47" s="15"/>
      <c r="R47" s="15"/>
      <c r="S47" s="15"/>
      <c r="T47" s="15"/>
      <c r="U47" s="15"/>
      <c r="V47" s="15"/>
      <c r="W47" s="15"/>
      <c r="X47" s="15"/>
      <c r="Y47" s="15"/>
      <c r="Z47" s="15"/>
    </row>
    <row r="48" spans="1:26" ht="60" customHeight="1" thickBot="1" x14ac:dyDescent="0.3">
      <c r="A48" s="306"/>
      <c r="B48" s="299"/>
      <c r="C48" s="322"/>
      <c r="D48" s="325"/>
      <c r="E48" s="325"/>
      <c r="F48" s="299"/>
      <c r="G48" s="294"/>
      <c r="H48" s="299"/>
      <c r="I48" s="21" t="s">
        <v>4</v>
      </c>
      <c r="J48" s="26" t="str">
        <f>+Calcolo!B28</f>
        <v>Medio</v>
      </c>
      <c r="K48" s="21" t="s">
        <v>4</v>
      </c>
      <c r="L48" s="27" t="str">
        <f>+Calcolo!C28</f>
        <v>Medio</v>
      </c>
      <c r="M48" s="13" t="str">
        <f>+Calcolo!C30</f>
        <v>MEDIO</v>
      </c>
      <c r="N48" s="290"/>
      <c r="O48" s="290"/>
      <c r="P48" s="15"/>
      <c r="Q48" s="15"/>
      <c r="R48" s="15"/>
      <c r="S48" s="15"/>
      <c r="T48" s="15"/>
      <c r="U48" s="15"/>
      <c r="V48" s="15"/>
      <c r="W48" s="15"/>
      <c r="X48" s="15"/>
      <c r="Y48" s="15"/>
      <c r="Z48" s="15"/>
    </row>
    <row r="49" spans="1:26" ht="60" customHeight="1" x14ac:dyDescent="0.25">
      <c r="A49" s="304" t="s">
        <v>431</v>
      </c>
      <c r="B49" s="292" t="s">
        <v>460</v>
      </c>
      <c r="C49" s="323" t="s">
        <v>349</v>
      </c>
      <c r="D49" s="323" t="s">
        <v>350</v>
      </c>
      <c r="E49" s="323" t="s">
        <v>367</v>
      </c>
      <c r="F49" s="292" t="s">
        <v>327</v>
      </c>
      <c r="G49" s="292" t="s">
        <v>328</v>
      </c>
      <c r="H49" s="300" t="s">
        <v>463</v>
      </c>
      <c r="I49" s="16" t="s">
        <v>39</v>
      </c>
      <c r="J49" s="17"/>
      <c r="K49" s="16" t="s">
        <v>10</v>
      </c>
      <c r="L49" s="18"/>
      <c r="M49" s="301"/>
      <c r="N49" s="288" t="s">
        <v>474</v>
      </c>
      <c r="O49" s="288" t="s">
        <v>475</v>
      </c>
      <c r="P49" s="15"/>
      <c r="Q49" s="15"/>
      <c r="R49" s="15"/>
      <c r="S49" s="15"/>
      <c r="T49" s="15"/>
      <c r="U49" s="15"/>
      <c r="V49" s="15"/>
      <c r="W49" s="15"/>
      <c r="X49" s="15"/>
      <c r="Y49" s="15"/>
      <c r="Z49" s="15"/>
    </row>
    <row r="50" spans="1:26" ht="60" customHeight="1" x14ac:dyDescent="0.25">
      <c r="A50" s="305"/>
      <c r="B50" s="298"/>
      <c r="C50" s="324"/>
      <c r="D50" s="324"/>
      <c r="E50" s="324"/>
      <c r="F50" s="298"/>
      <c r="G50" s="293"/>
      <c r="H50" s="298"/>
      <c r="I50" s="19" t="s">
        <v>11</v>
      </c>
      <c r="J50" s="19" t="s">
        <v>21</v>
      </c>
      <c r="K50" s="19" t="s">
        <v>16</v>
      </c>
      <c r="L50" s="19" t="s">
        <v>20</v>
      </c>
      <c r="M50" s="302"/>
      <c r="N50" s="289"/>
      <c r="O50" s="289"/>
      <c r="P50" s="15"/>
      <c r="Q50" s="15"/>
      <c r="R50" s="15"/>
      <c r="S50" s="15"/>
      <c r="T50" s="15"/>
      <c r="U50" s="15"/>
      <c r="V50" s="15"/>
      <c r="W50" s="15"/>
      <c r="X50" s="15"/>
      <c r="Y50" s="15"/>
      <c r="Z50" s="15"/>
    </row>
    <row r="51" spans="1:26" ht="60" customHeight="1" x14ac:dyDescent="0.25">
      <c r="A51" s="305"/>
      <c r="B51" s="298"/>
      <c r="C51" s="324"/>
      <c r="D51" s="324"/>
      <c r="E51" s="324"/>
      <c r="F51" s="298"/>
      <c r="G51" s="293"/>
      <c r="H51" s="298"/>
      <c r="I51" s="19" t="s">
        <v>12</v>
      </c>
      <c r="J51" s="19" t="s">
        <v>21</v>
      </c>
      <c r="K51" s="19" t="s">
        <v>17</v>
      </c>
      <c r="L51" s="19" t="s">
        <v>20</v>
      </c>
      <c r="M51" s="302"/>
      <c r="N51" s="289"/>
      <c r="O51" s="289"/>
      <c r="P51" s="15"/>
      <c r="Q51" s="15"/>
      <c r="R51" s="15"/>
      <c r="S51" s="15"/>
      <c r="T51" s="15"/>
      <c r="U51" s="15"/>
      <c r="V51" s="15"/>
      <c r="W51" s="15"/>
      <c r="X51" s="15"/>
      <c r="Y51" s="15"/>
      <c r="Z51" s="15"/>
    </row>
    <row r="52" spans="1:26" ht="60" customHeight="1" x14ac:dyDescent="0.25">
      <c r="A52" s="305"/>
      <c r="B52" s="298"/>
      <c r="C52" s="324"/>
      <c r="D52" s="324"/>
      <c r="E52" s="324"/>
      <c r="F52" s="298"/>
      <c r="G52" s="293"/>
      <c r="H52" s="298"/>
      <c r="I52" s="19" t="s">
        <v>2</v>
      </c>
      <c r="J52" s="19" t="s">
        <v>20</v>
      </c>
      <c r="K52" s="19" t="s">
        <v>426</v>
      </c>
      <c r="L52" s="19" t="s">
        <v>21</v>
      </c>
      <c r="M52" s="302"/>
      <c r="N52" s="289"/>
      <c r="O52" s="289"/>
      <c r="P52" s="15"/>
      <c r="Q52" s="15"/>
      <c r="R52" s="15"/>
      <c r="S52" s="15"/>
      <c r="T52" s="15"/>
      <c r="U52" s="15"/>
      <c r="V52" s="15"/>
      <c r="W52" s="15"/>
      <c r="X52" s="15"/>
      <c r="Y52" s="15"/>
      <c r="Z52" s="15"/>
    </row>
    <row r="53" spans="1:26" ht="60" customHeight="1" x14ac:dyDescent="0.25">
      <c r="A53" s="305"/>
      <c r="B53" s="298"/>
      <c r="C53" s="324"/>
      <c r="D53" s="324"/>
      <c r="E53" s="324"/>
      <c r="F53" s="298"/>
      <c r="G53" s="293"/>
      <c r="H53" s="298"/>
      <c r="I53" s="19" t="s">
        <v>13</v>
      </c>
      <c r="J53" s="19" t="s">
        <v>20</v>
      </c>
      <c r="K53" s="19" t="s">
        <v>3</v>
      </c>
      <c r="L53" s="19" t="s">
        <v>20</v>
      </c>
      <c r="M53" s="302"/>
      <c r="N53" s="289"/>
      <c r="O53" s="289"/>
      <c r="P53" s="15"/>
      <c r="Q53" s="15"/>
      <c r="R53" s="15"/>
      <c r="S53" s="15"/>
      <c r="T53" s="15"/>
      <c r="U53" s="15"/>
      <c r="V53" s="15"/>
      <c r="W53" s="15"/>
      <c r="X53" s="15"/>
      <c r="Y53" s="15"/>
      <c r="Z53" s="15"/>
    </row>
    <row r="54" spans="1:26" ht="60" customHeight="1" x14ac:dyDescent="0.25">
      <c r="A54" s="305"/>
      <c r="B54" s="298"/>
      <c r="C54" s="324"/>
      <c r="D54" s="324"/>
      <c r="E54" s="324"/>
      <c r="F54" s="298"/>
      <c r="G54" s="293"/>
      <c r="H54" s="298"/>
      <c r="I54" s="19" t="s">
        <v>14</v>
      </c>
      <c r="J54" s="19" t="s">
        <v>20</v>
      </c>
      <c r="K54" s="19"/>
      <c r="L54" s="20"/>
      <c r="M54" s="302"/>
      <c r="N54" s="289"/>
      <c r="O54" s="289"/>
      <c r="P54" s="15"/>
      <c r="Q54" s="15"/>
      <c r="R54" s="15"/>
      <c r="S54" s="15"/>
      <c r="T54" s="15"/>
      <c r="U54" s="15"/>
      <c r="V54" s="15"/>
      <c r="W54" s="15"/>
      <c r="X54" s="15"/>
      <c r="Y54" s="15"/>
      <c r="Z54" s="15"/>
    </row>
    <row r="55" spans="1:26" ht="60" customHeight="1" x14ac:dyDescent="0.25">
      <c r="A55" s="305"/>
      <c r="B55" s="298"/>
      <c r="C55" s="324"/>
      <c r="D55" s="324"/>
      <c r="E55" s="324"/>
      <c r="F55" s="298"/>
      <c r="G55" s="293"/>
      <c r="H55" s="298"/>
      <c r="I55" s="19" t="s">
        <v>15</v>
      </c>
      <c r="J55" s="19" t="s">
        <v>20</v>
      </c>
      <c r="K55" s="19"/>
      <c r="L55" s="20"/>
      <c r="M55" s="303"/>
      <c r="N55" s="289"/>
      <c r="O55" s="289"/>
      <c r="P55" s="15"/>
      <c r="Q55" s="15"/>
      <c r="R55" s="15"/>
      <c r="S55" s="15"/>
      <c r="T55" s="15"/>
      <c r="U55" s="15"/>
      <c r="V55" s="15"/>
      <c r="W55" s="15"/>
      <c r="X55" s="15"/>
      <c r="Y55" s="15"/>
      <c r="Z55" s="15"/>
    </row>
    <row r="56" spans="1:26" ht="60" customHeight="1" thickBot="1" x14ac:dyDescent="0.3">
      <c r="A56" s="306"/>
      <c r="B56" s="299"/>
      <c r="C56" s="325"/>
      <c r="D56" s="325"/>
      <c r="E56" s="325"/>
      <c r="F56" s="299"/>
      <c r="G56" s="294"/>
      <c r="H56" s="299"/>
      <c r="I56" s="21" t="s">
        <v>4</v>
      </c>
      <c r="J56" s="26" t="str">
        <f>+Calcolo!B37</f>
        <v>Medio</v>
      </c>
      <c r="K56" s="21" t="s">
        <v>4</v>
      </c>
      <c r="L56" s="27" t="str">
        <f>+Calcolo!C37</f>
        <v>Medio</v>
      </c>
      <c r="M56" s="13" t="str">
        <f>+Calcolo!C39</f>
        <v>MEDIO</v>
      </c>
      <c r="N56" s="290"/>
      <c r="O56" s="290"/>
      <c r="P56" s="15"/>
      <c r="Q56" s="15"/>
      <c r="R56" s="15"/>
      <c r="S56" s="15"/>
      <c r="T56" s="15"/>
      <c r="U56" s="15"/>
      <c r="V56" s="15"/>
      <c r="W56" s="15"/>
      <c r="X56" s="15"/>
      <c r="Y56" s="15"/>
      <c r="Z56" s="15"/>
    </row>
    <row r="57" spans="1:26" ht="60" customHeight="1" x14ac:dyDescent="0.25">
      <c r="A57" s="304" t="s">
        <v>432</v>
      </c>
      <c r="B57" s="292" t="s">
        <v>461</v>
      </c>
      <c r="C57" s="323" t="s">
        <v>360</v>
      </c>
      <c r="D57" s="323" t="s">
        <v>368</v>
      </c>
      <c r="E57" s="323" t="s">
        <v>369</v>
      </c>
      <c r="F57" s="292" t="s">
        <v>329</v>
      </c>
      <c r="G57" s="292" t="s">
        <v>328</v>
      </c>
      <c r="H57" s="300" t="s">
        <v>464</v>
      </c>
      <c r="I57" s="16" t="s">
        <v>39</v>
      </c>
      <c r="J57" s="19"/>
      <c r="K57" s="16" t="s">
        <v>40</v>
      </c>
      <c r="L57" s="19"/>
      <c r="M57" s="301"/>
      <c r="N57" s="288" t="s">
        <v>474</v>
      </c>
      <c r="O57" s="288" t="s">
        <v>475</v>
      </c>
    </row>
    <row r="58" spans="1:26" ht="60" customHeight="1" x14ac:dyDescent="0.25">
      <c r="A58" s="305"/>
      <c r="B58" s="298"/>
      <c r="C58" s="324"/>
      <c r="D58" s="324"/>
      <c r="E58" s="324"/>
      <c r="F58" s="298"/>
      <c r="G58" s="293"/>
      <c r="H58" s="298"/>
      <c r="I58" s="19" t="s">
        <v>11</v>
      </c>
      <c r="J58" s="19" t="s">
        <v>21</v>
      </c>
      <c r="K58" s="19" t="s">
        <v>16</v>
      </c>
      <c r="L58" s="19" t="s">
        <v>20</v>
      </c>
      <c r="M58" s="302"/>
      <c r="N58" s="289"/>
      <c r="O58" s="289"/>
    </row>
    <row r="59" spans="1:26" ht="60" customHeight="1" x14ac:dyDescent="0.25">
      <c r="A59" s="305"/>
      <c r="B59" s="298"/>
      <c r="C59" s="324"/>
      <c r="D59" s="324"/>
      <c r="E59" s="324"/>
      <c r="F59" s="298"/>
      <c r="G59" s="293"/>
      <c r="H59" s="298"/>
      <c r="I59" s="19" t="s">
        <v>12</v>
      </c>
      <c r="J59" s="19" t="s">
        <v>21</v>
      </c>
      <c r="K59" s="19" t="s">
        <v>17</v>
      </c>
      <c r="L59" s="19" t="s">
        <v>20</v>
      </c>
      <c r="M59" s="302"/>
      <c r="N59" s="289"/>
      <c r="O59" s="289"/>
    </row>
    <row r="60" spans="1:26" ht="60" customHeight="1" x14ac:dyDescent="0.25">
      <c r="A60" s="305"/>
      <c r="B60" s="298"/>
      <c r="C60" s="324"/>
      <c r="D60" s="324"/>
      <c r="E60" s="324"/>
      <c r="F60" s="298"/>
      <c r="G60" s="293"/>
      <c r="H60" s="298"/>
      <c r="I60" s="19" t="s">
        <v>2</v>
      </c>
      <c r="J60" s="19" t="s">
        <v>20</v>
      </c>
      <c r="K60" s="19" t="s">
        <v>18</v>
      </c>
      <c r="L60" s="19" t="s">
        <v>21</v>
      </c>
      <c r="M60" s="302"/>
      <c r="N60" s="289"/>
      <c r="O60" s="289"/>
    </row>
    <row r="61" spans="1:26" ht="60" customHeight="1" x14ac:dyDescent="0.25">
      <c r="A61" s="305"/>
      <c r="B61" s="298"/>
      <c r="C61" s="324"/>
      <c r="D61" s="324"/>
      <c r="E61" s="324"/>
      <c r="F61" s="298"/>
      <c r="G61" s="293"/>
      <c r="H61" s="298"/>
      <c r="I61" s="19" t="s">
        <v>13</v>
      </c>
      <c r="J61" s="19" t="s">
        <v>20</v>
      </c>
      <c r="K61" s="19" t="s">
        <v>3</v>
      </c>
      <c r="L61" s="19" t="s">
        <v>20</v>
      </c>
      <c r="M61" s="302"/>
      <c r="N61" s="289"/>
      <c r="O61" s="289"/>
    </row>
    <row r="62" spans="1:26" ht="60" customHeight="1" x14ac:dyDescent="0.25">
      <c r="A62" s="305"/>
      <c r="B62" s="298"/>
      <c r="C62" s="324"/>
      <c r="D62" s="324"/>
      <c r="E62" s="324"/>
      <c r="F62" s="298"/>
      <c r="G62" s="293"/>
      <c r="H62" s="298"/>
      <c r="I62" s="19" t="s">
        <v>14</v>
      </c>
      <c r="J62" s="19" t="s">
        <v>20</v>
      </c>
      <c r="K62" s="19"/>
      <c r="L62" s="20"/>
      <c r="M62" s="302"/>
      <c r="N62" s="289"/>
      <c r="O62" s="289"/>
    </row>
    <row r="63" spans="1:26" ht="60" customHeight="1" x14ac:dyDescent="0.25">
      <c r="A63" s="305"/>
      <c r="B63" s="298"/>
      <c r="C63" s="324"/>
      <c r="D63" s="324"/>
      <c r="E63" s="324"/>
      <c r="F63" s="298"/>
      <c r="G63" s="293"/>
      <c r="H63" s="298"/>
      <c r="I63" s="19" t="s">
        <v>15</v>
      </c>
      <c r="J63" s="19" t="s">
        <v>20</v>
      </c>
      <c r="K63" s="19"/>
      <c r="L63" s="20"/>
      <c r="M63" s="303"/>
      <c r="N63" s="289"/>
      <c r="O63" s="289"/>
    </row>
    <row r="64" spans="1:26" ht="60" customHeight="1" thickBot="1" x14ac:dyDescent="0.3">
      <c r="A64" s="306"/>
      <c r="B64" s="299"/>
      <c r="C64" s="325"/>
      <c r="D64" s="325"/>
      <c r="E64" s="325"/>
      <c r="F64" s="299"/>
      <c r="G64" s="294"/>
      <c r="H64" s="299"/>
      <c r="I64" s="21" t="s">
        <v>4</v>
      </c>
      <c r="J64" s="26" t="str">
        <f>+Calcolo!B47</f>
        <v>Medio</v>
      </c>
      <c r="K64" s="21" t="s">
        <v>4</v>
      </c>
      <c r="L64" s="27" t="str">
        <f>+Calcolo!C47</f>
        <v>Medio</v>
      </c>
      <c r="M64" s="13" t="str">
        <f>+Calcolo!C49</f>
        <v>MEDIO</v>
      </c>
      <c r="N64" s="290"/>
      <c r="O64" s="290"/>
    </row>
    <row r="65" spans="1:15" ht="60" customHeight="1" x14ac:dyDescent="0.25">
      <c r="A65" s="304" t="s">
        <v>433</v>
      </c>
      <c r="B65" s="292" t="s">
        <v>462</v>
      </c>
      <c r="C65" s="323" t="s">
        <v>370</v>
      </c>
      <c r="D65" s="323" t="s">
        <v>371</v>
      </c>
      <c r="E65" s="323" t="s">
        <v>365</v>
      </c>
      <c r="F65" s="292" t="s">
        <v>329</v>
      </c>
      <c r="G65" s="292" t="s">
        <v>328</v>
      </c>
      <c r="H65" s="300" t="s">
        <v>465</v>
      </c>
      <c r="I65" s="16" t="s">
        <v>39</v>
      </c>
      <c r="J65" s="17"/>
      <c r="K65" s="16" t="s">
        <v>40</v>
      </c>
      <c r="L65" s="19"/>
      <c r="M65" s="301"/>
      <c r="N65" s="288" t="s">
        <v>474</v>
      </c>
      <c r="O65" s="288" t="s">
        <v>475</v>
      </c>
    </row>
    <row r="66" spans="1:15" ht="60" customHeight="1" x14ac:dyDescent="0.25">
      <c r="A66" s="305"/>
      <c r="B66" s="298"/>
      <c r="C66" s="324"/>
      <c r="D66" s="324"/>
      <c r="E66" s="324"/>
      <c r="F66" s="298"/>
      <c r="G66" s="293"/>
      <c r="H66" s="298"/>
      <c r="I66" s="19" t="s">
        <v>11</v>
      </c>
      <c r="J66" s="19" t="s">
        <v>21</v>
      </c>
      <c r="K66" s="19" t="s">
        <v>16</v>
      </c>
      <c r="L66" s="19" t="s">
        <v>20</v>
      </c>
      <c r="M66" s="302"/>
      <c r="N66" s="289"/>
      <c r="O66" s="289"/>
    </row>
    <row r="67" spans="1:15" ht="60" customHeight="1" x14ac:dyDescent="0.25">
      <c r="A67" s="305"/>
      <c r="B67" s="298"/>
      <c r="C67" s="324"/>
      <c r="D67" s="324"/>
      <c r="E67" s="324"/>
      <c r="F67" s="298"/>
      <c r="G67" s="293"/>
      <c r="H67" s="298"/>
      <c r="I67" s="19" t="s">
        <v>12</v>
      </c>
      <c r="J67" s="19" t="s">
        <v>21</v>
      </c>
      <c r="K67" s="19" t="s">
        <v>17</v>
      </c>
      <c r="L67" s="19" t="s">
        <v>20</v>
      </c>
      <c r="M67" s="302"/>
      <c r="N67" s="289"/>
      <c r="O67" s="289"/>
    </row>
    <row r="68" spans="1:15" ht="60" customHeight="1" x14ac:dyDescent="0.25">
      <c r="A68" s="305"/>
      <c r="B68" s="298"/>
      <c r="C68" s="324"/>
      <c r="D68" s="324"/>
      <c r="E68" s="324"/>
      <c r="F68" s="298"/>
      <c r="G68" s="293"/>
      <c r="H68" s="298"/>
      <c r="I68" s="19" t="s">
        <v>2</v>
      </c>
      <c r="J68" s="19" t="s">
        <v>20</v>
      </c>
      <c r="K68" s="19" t="s">
        <v>18</v>
      </c>
      <c r="L68" s="19" t="s">
        <v>21</v>
      </c>
      <c r="M68" s="302"/>
      <c r="N68" s="289"/>
      <c r="O68" s="289"/>
    </row>
    <row r="69" spans="1:15" ht="60" customHeight="1" x14ac:dyDescent="0.25">
      <c r="A69" s="305"/>
      <c r="B69" s="298"/>
      <c r="C69" s="324"/>
      <c r="D69" s="324"/>
      <c r="E69" s="324"/>
      <c r="F69" s="298"/>
      <c r="G69" s="293"/>
      <c r="H69" s="298"/>
      <c r="I69" s="19" t="s">
        <v>13</v>
      </c>
      <c r="J69" s="19" t="s">
        <v>20</v>
      </c>
      <c r="K69" s="19" t="s">
        <v>3</v>
      </c>
      <c r="L69" s="19" t="s">
        <v>20</v>
      </c>
      <c r="M69" s="302"/>
      <c r="N69" s="289"/>
      <c r="O69" s="289"/>
    </row>
    <row r="70" spans="1:15" ht="60" customHeight="1" x14ac:dyDescent="0.25">
      <c r="A70" s="305"/>
      <c r="B70" s="298"/>
      <c r="C70" s="324"/>
      <c r="D70" s="324"/>
      <c r="E70" s="324"/>
      <c r="F70" s="298"/>
      <c r="G70" s="293"/>
      <c r="H70" s="298"/>
      <c r="I70" s="19" t="s">
        <v>14</v>
      </c>
      <c r="J70" s="19" t="s">
        <v>20</v>
      </c>
      <c r="K70" s="19"/>
      <c r="L70" s="20"/>
      <c r="M70" s="302"/>
      <c r="N70" s="289"/>
      <c r="O70" s="289"/>
    </row>
    <row r="71" spans="1:15" ht="60" customHeight="1" x14ac:dyDescent="0.25">
      <c r="A71" s="305"/>
      <c r="B71" s="298"/>
      <c r="C71" s="324"/>
      <c r="D71" s="324"/>
      <c r="E71" s="324"/>
      <c r="F71" s="298"/>
      <c r="G71" s="293"/>
      <c r="H71" s="298"/>
      <c r="I71" s="19" t="s">
        <v>15</v>
      </c>
      <c r="J71" s="19" t="s">
        <v>20</v>
      </c>
      <c r="K71" s="19"/>
      <c r="L71" s="20"/>
      <c r="M71" s="303"/>
      <c r="N71" s="289"/>
      <c r="O71" s="289"/>
    </row>
    <row r="72" spans="1:15" ht="60" customHeight="1" thickBot="1" x14ac:dyDescent="0.3">
      <c r="A72" s="306"/>
      <c r="B72" s="299"/>
      <c r="C72" s="325"/>
      <c r="D72" s="325"/>
      <c r="E72" s="325"/>
      <c r="F72" s="299"/>
      <c r="G72" s="294"/>
      <c r="H72" s="299"/>
      <c r="I72" s="21" t="s">
        <v>4</v>
      </c>
      <c r="J72" s="26" t="str">
        <f>+Calcolo!B56</f>
        <v>Medio</v>
      </c>
      <c r="K72" s="21" t="s">
        <v>4</v>
      </c>
      <c r="L72" s="27" t="str">
        <f>+Calcolo!C56</f>
        <v>Medio</v>
      </c>
      <c r="M72" s="13" t="str">
        <f>+Calcolo!C58</f>
        <v>MEDIO</v>
      </c>
      <c r="N72" s="290"/>
      <c r="O72" s="290"/>
    </row>
    <row r="73" spans="1:15" ht="60" customHeight="1" x14ac:dyDescent="0.25">
      <c r="A73" s="304" t="s">
        <v>431</v>
      </c>
      <c r="B73" s="292" t="s">
        <v>466</v>
      </c>
      <c r="C73" s="323" t="s">
        <v>373</v>
      </c>
      <c r="D73" s="323" t="s">
        <v>374</v>
      </c>
      <c r="E73" s="323" t="s">
        <v>375</v>
      </c>
      <c r="F73" s="292" t="s">
        <v>327</v>
      </c>
      <c r="G73" s="292" t="s">
        <v>328</v>
      </c>
      <c r="H73" s="300" t="s">
        <v>468</v>
      </c>
      <c r="I73" s="16" t="s">
        <v>39</v>
      </c>
      <c r="J73" s="17"/>
      <c r="K73" s="16" t="s">
        <v>40</v>
      </c>
      <c r="L73" s="18"/>
      <c r="M73" s="301"/>
      <c r="N73" s="288" t="s">
        <v>474</v>
      </c>
      <c r="O73" s="288" t="s">
        <v>475</v>
      </c>
    </row>
    <row r="74" spans="1:15" ht="60" customHeight="1" x14ac:dyDescent="0.25">
      <c r="A74" s="305"/>
      <c r="B74" s="298"/>
      <c r="C74" s="324"/>
      <c r="D74" s="324"/>
      <c r="E74" s="324"/>
      <c r="F74" s="298"/>
      <c r="G74" s="293"/>
      <c r="H74" s="298"/>
      <c r="I74" s="19" t="s">
        <v>11</v>
      </c>
      <c r="J74" s="19" t="s">
        <v>21</v>
      </c>
      <c r="K74" s="19" t="s">
        <v>16</v>
      </c>
      <c r="L74" s="19" t="s">
        <v>20</v>
      </c>
      <c r="M74" s="302"/>
      <c r="N74" s="289"/>
      <c r="O74" s="289"/>
    </row>
    <row r="75" spans="1:15" ht="60" customHeight="1" x14ac:dyDescent="0.25">
      <c r="A75" s="305"/>
      <c r="B75" s="298"/>
      <c r="C75" s="324"/>
      <c r="D75" s="324"/>
      <c r="E75" s="324"/>
      <c r="F75" s="298"/>
      <c r="G75" s="293"/>
      <c r="H75" s="298"/>
      <c r="I75" s="19" t="s">
        <v>12</v>
      </c>
      <c r="J75" s="19" t="s">
        <v>21</v>
      </c>
      <c r="K75" s="19" t="s">
        <v>17</v>
      </c>
      <c r="L75" s="19" t="s">
        <v>21</v>
      </c>
      <c r="M75" s="302"/>
      <c r="N75" s="289"/>
      <c r="O75" s="289"/>
    </row>
    <row r="76" spans="1:15" ht="60" customHeight="1" x14ac:dyDescent="0.25">
      <c r="A76" s="305"/>
      <c r="B76" s="298"/>
      <c r="C76" s="324"/>
      <c r="D76" s="324"/>
      <c r="E76" s="324"/>
      <c r="F76" s="298"/>
      <c r="G76" s="293"/>
      <c r="H76" s="298"/>
      <c r="I76" s="19" t="s">
        <v>2</v>
      </c>
      <c r="J76" s="19" t="s">
        <v>21</v>
      </c>
      <c r="K76" s="19" t="s">
        <v>18</v>
      </c>
      <c r="L76" s="19" t="s">
        <v>21</v>
      </c>
      <c r="M76" s="302"/>
      <c r="N76" s="289"/>
      <c r="O76" s="289"/>
    </row>
    <row r="77" spans="1:15" ht="60" customHeight="1" x14ac:dyDescent="0.25">
      <c r="A77" s="305"/>
      <c r="B77" s="298"/>
      <c r="C77" s="324"/>
      <c r="D77" s="324"/>
      <c r="E77" s="324"/>
      <c r="F77" s="298"/>
      <c r="G77" s="293"/>
      <c r="H77" s="298"/>
      <c r="I77" s="19" t="s">
        <v>13</v>
      </c>
      <c r="J77" s="19" t="s">
        <v>21</v>
      </c>
      <c r="K77" s="19" t="s">
        <v>3</v>
      </c>
      <c r="L77" s="19" t="s">
        <v>21</v>
      </c>
      <c r="M77" s="302"/>
      <c r="N77" s="289"/>
      <c r="O77" s="289"/>
    </row>
    <row r="78" spans="1:15" ht="60" customHeight="1" x14ac:dyDescent="0.25">
      <c r="A78" s="305"/>
      <c r="B78" s="298"/>
      <c r="C78" s="324"/>
      <c r="D78" s="324"/>
      <c r="E78" s="324"/>
      <c r="F78" s="298"/>
      <c r="G78" s="293"/>
      <c r="H78" s="298"/>
      <c r="I78" s="19" t="s">
        <v>14</v>
      </c>
      <c r="J78" s="19" t="s">
        <v>21</v>
      </c>
      <c r="K78" s="19"/>
      <c r="L78" s="20"/>
      <c r="M78" s="302"/>
      <c r="N78" s="289"/>
      <c r="O78" s="289"/>
    </row>
    <row r="79" spans="1:15" ht="60" customHeight="1" x14ac:dyDescent="0.25">
      <c r="A79" s="305"/>
      <c r="B79" s="298"/>
      <c r="C79" s="324"/>
      <c r="D79" s="324"/>
      <c r="E79" s="324"/>
      <c r="F79" s="298"/>
      <c r="G79" s="293"/>
      <c r="H79" s="298"/>
      <c r="I79" s="19" t="s">
        <v>15</v>
      </c>
      <c r="J79" s="19" t="s">
        <v>21</v>
      </c>
      <c r="K79" s="19"/>
      <c r="L79" s="20"/>
      <c r="M79" s="303"/>
      <c r="N79" s="289"/>
      <c r="O79" s="289"/>
    </row>
    <row r="80" spans="1:15" ht="60" customHeight="1" thickBot="1" x14ac:dyDescent="0.3">
      <c r="A80" s="306"/>
      <c r="B80" s="299"/>
      <c r="C80" s="325"/>
      <c r="D80" s="325"/>
      <c r="E80" s="325"/>
      <c r="F80" s="299"/>
      <c r="G80" s="294"/>
      <c r="H80" s="299"/>
      <c r="I80" s="21" t="s">
        <v>4</v>
      </c>
      <c r="J80" s="1" t="str">
        <f>+Calcolo!B65</f>
        <v>Basso</v>
      </c>
      <c r="K80" s="21" t="s">
        <v>4</v>
      </c>
      <c r="L80" s="27" t="str">
        <f>+Calcolo!C65</f>
        <v>Basso</v>
      </c>
      <c r="M80" s="13" t="str">
        <f>+Calcolo!C67</f>
        <v>MINIMO</v>
      </c>
      <c r="N80" s="290"/>
      <c r="O80" s="290"/>
    </row>
    <row r="81" spans="1:15" ht="60" customHeight="1" x14ac:dyDescent="0.25">
      <c r="A81" s="304" t="s">
        <v>432</v>
      </c>
      <c r="B81" s="292" t="s">
        <v>467</v>
      </c>
      <c r="C81" s="323" t="s">
        <v>360</v>
      </c>
      <c r="D81" s="323" t="s">
        <v>372</v>
      </c>
      <c r="E81" s="323" t="s">
        <v>376</v>
      </c>
      <c r="F81" s="292" t="s">
        <v>329</v>
      </c>
      <c r="G81" s="292" t="s">
        <v>328</v>
      </c>
      <c r="H81" s="300" t="s">
        <v>469</v>
      </c>
      <c r="I81" s="16" t="s">
        <v>39</v>
      </c>
      <c r="J81" s="17"/>
      <c r="K81" s="16" t="s">
        <v>40</v>
      </c>
      <c r="L81" s="18"/>
      <c r="M81" s="301"/>
      <c r="N81" s="288" t="s">
        <v>474</v>
      </c>
      <c r="O81" s="288" t="s">
        <v>475</v>
      </c>
    </row>
    <row r="82" spans="1:15" ht="60" customHeight="1" x14ac:dyDescent="0.25">
      <c r="A82" s="305"/>
      <c r="B82" s="298"/>
      <c r="C82" s="324"/>
      <c r="D82" s="324"/>
      <c r="E82" s="324"/>
      <c r="F82" s="293"/>
      <c r="G82" s="293"/>
      <c r="H82" s="298"/>
      <c r="I82" s="19" t="s">
        <v>11</v>
      </c>
      <c r="J82" s="19" t="s">
        <v>21</v>
      </c>
      <c r="K82" s="19" t="s">
        <v>16</v>
      </c>
      <c r="L82" s="19" t="s">
        <v>20</v>
      </c>
      <c r="M82" s="302"/>
      <c r="N82" s="289"/>
      <c r="O82" s="289"/>
    </row>
    <row r="83" spans="1:15" ht="60" customHeight="1" x14ac:dyDescent="0.25">
      <c r="A83" s="305"/>
      <c r="B83" s="298"/>
      <c r="C83" s="324"/>
      <c r="D83" s="324"/>
      <c r="E83" s="324"/>
      <c r="F83" s="293"/>
      <c r="G83" s="293"/>
      <c r="H83" s="298"/>
      <c r="I83" s="19" t="s">
        <v>12</v>
      </c>
      <c r="J83" s="19" t="s">
        <v>21</v>
      </c>
      <c r="K83" s="19" t="s">
        <v>17</v>
      </c>
      <c r="L83" s="19" t="s">
        <v>21</v>
      </c>
      <c r="M83" s="302"/>
      <c r="N83" s="289"/>
      <c r="O83" s="289"/>
    </row>
    <row r="84" spans="1:15" ht="60" customHeight="1" x14ac:dyDescent="0.25">
      <c r="A84" s="305"/>
      <c r="B84" s="298"/>
      <c r="C84" s="324"/>
      <c r="D84" s="324"/>
      <c r="E84" s="324"/>
      <c r="F84" s="293"/>
      <c r="G84" s="293"/>
      <c r="H84" s="298"/>
      <c r="I84" s="19" t="s">
        <v>2</v>
      </c>
      <c r="J84" s="19" t="s">
        <v>21</v>
      </c>
      <c r="K84" s="19" t="s">
        <v>18</v>
      </c>
      <c r="L84" s="19" t="s">
        <v>21</v>
      </c>
      <c r="M84" s="302"/>
      <c r="N84" s="289"/>
      <c r="O84" s="289"/>
    </row>
    <row r="85" spans="1:15" ht="60" customHeight="1" x14ac:dyDescent="0.25">
      <c r="A85" s="305"/>
      <c r="B85" s="298"/>
      <c r="C85" s="324"/>
      <c r="D85" s="324"/>
      <c r="E85" s="324"/>
      <c r="F85" s="293"/>
      <c r="G85" s="293"/>
      <c r="H85" s="298"/>
      <c r="I85" s="19" t="s">
        <v>13</v>
      </c>
      <c r="J85" s="19" t="s">
        <v>21</v>
      </c>
      <c r="K85" s="19" t="s">
        <v>3</v>
      </c>
      <c r="L85" s="19" t="s">
        <v>21</v>
      </c>
      <c r="M85" s="302"/>
      <c r="N85" s="289"/>
      <c r="O85" s="289"/>
    </row>
    <row r="86" spans="1:15" ht="60" customHeight="1" x14ac:dyDescent="0.25">
      <c r="A86" s="305"/>
      <c r="B86" s="298"/>
      <c r="C86" s="324"/>
      <c r="D86" s="324"/>
      <c r="E86" s="324"/>
      <c r="F86" s="293"/>
      <c r="G86" s="293"/>
      <c r="H86" s="298"/>
      <c r="I86" s="19" t="s">
        <v>14</v>
      </c>
      <c r="J86" s="19" t="s">
        <v>21</v>
      </c>
      <c r="K86" s="19"/>
      <c r="L86" s="20"/>
      <c r="M86" s="302"/>
      <c r="N86" s="289"/>
      <c r="O86" s="289"/>
    </row>
    <row r="87" spans="1:15" ht="60" customHeight="1" x14ac:dyDescent="0.25">
      <c r="A87" s="305"/>
      <c r="B87" s="298"/>
      <c r="C87" s="324"/>
      <c r="D87" s="324"/>
      <c r="E87" s="324"/>
      <c r="F87" s="293"/>
      <c r="G87" s="293"/>
      <c r="H87" s="298"/>
      <c r="I87" s="19" t="s">
        <v>15</v>
      </c>
      <c r="J87" s="19" t="s">
        <v>21</v>
      </c>
      <c r="K87" s="19"/>
      <c r="L87" s="20"/>
      <c r="M87" s="303"/>
      <c r="N87" s="289"/>
      <c r="O87" s="289"/>
    </row>
    <row r="88" spans="1:15" ht="60" customHeight="1" thickBot="1" x14ac:dyDescent="0.3">
      <c r="A88" s="306"/>
      <c r="B88" s="299"/>
      <c r="C88" s="325"/>
      <c r="D88" s="325"/>
      <c r="E88" s="325"/>
      <c r="F88" s="294"/>
      <c r="G88" s="294"/>
      <c r="H88" s="299"/>
      <c r="I88" s="21" t="s">
        <v>4</v>
      </c>
      <c r="J88" s="26" t="str">
        <f>+Calcolo!B74</f>
        <v>Basso</v>
      </c>
      <c r="K88" s="21" t="s">
        <v>4</v>
      </c>
      <c r="L88" s="27" t="str">
        <f>+Calcolo!C74</f>
        <v>Basso</v>
      </c>
      <c r="M88" s="13" t="str">
        <f>+Calcolo!C76</f>
        <v>MINIMO</v>
      </c>
      <c r="N88" s="290"/>
      <c r="O88" s="290"/>
    </row>
    <row r="89" spans="1:15" ht="60" customHeight="1" x14ac:dyDescent="0.25">
      <c r="A89" s="304" t="s">
        <v>433</v>
      </c>
      <c r="B89" s="292" t="s">
        <v>471</v>
      </c>
      <c r="C89" s="323" t="s">
        <v>377</v>
      </c>
      <c r="D89" s="323" t="s">
        <v>378</v>
      </c>
      <c r="E89" s="323" t="s">
        <v>365</v>
      </c>
      <c r="F89" s="292" t="s">
        <v>329</v>
      </c>
      <c r="G89" s="292" t="s">
        <v>328</v>
      </c>
      <c r="H89" s="300" t="s">
        <v>470</v>
      </c>
      <c r="I89" s="16" t="s">
        <v>39</v>
      </c>
      <c r="J89" s="17"/>
      <c r="K89" s="16" t="s">
        <v>40</v>
      </c>
      <c r="L89" s="18"/>
      <c r="M89" s="301"/>
      <c r="N89" s="288" t="s">
        <v>474</v>
      </c>
      <c r="O89" s="288" t="s">
        <v>475</v>
      </c>
    </row>
    <row r="90" spans="1:15" ht="60" customHeight="1" x14ac:dyDescent="0.25">
      <c r="A90" s="305"/>
      <c r="B90" s="298"/>
      <c r="C90" s="324"/>
      <c r="D90" s="324"/>
      <c r="E90" s="324"/>
      <c r="F90" s="298"/>
      <c r="G90" s="293"/>
      <c r="H90" s="298"/>
      <c r="I90" s="19" t="s">
        <v>11</v>
      </c>
      <c r="J90" s="19" t="s">
        <v>21</v>
      </c>
      <c r="K90" s="19" t="s">
        <v>16</v>
      </c>
      <c r="L90" s="19" t="s">
        <v>20</v>
      </c>
      <c r="M90" s="302"/>
      <c r="N90" s="289"/>
      <c r="O90" s="289"/>
    </row>
    <row r="91" spans="1:15" ht="60" customHeight="1" x14ac:dyDescent="0.25">
      <c r="A91" s="305"/>
      <c r="B91" s="298"/>
      <c r="C91" s="324"/>
      <c r="D91" s="324"/>
      <c r="E91" s="324"/>
      <c r="F91" s="298"/>
      <c r="G91" s="293"/>
      <c r="H91" s="298"/>
      <c r="I91" s="19" t="s">
        <v>12</v>
      </c>
      <c r="J91" s="19" t="s">
        <v>21</v>
      </c>
      <c r="K91" s="19" t="s">
        <v>17</v>
      </c>
      <c r="L91" s="19" t="s">
        <v>21</v>
      </c>
      <c r="M91" s="302"/>
      <c r="N91" s="289"/>
      <c r="O91" s="289"/>
    </row>
    <row r="92" spans="1:15" ht="60" customHeight="1" x14ac:dyDescent="0.25">
      <c r="A92" s="305"/>
      <c r="B92" s="298"/>
      <c r="C92" s="324"/>
      <c r="D92" s="324"/>
      <c r="E92" s="324"/>
      <c r="F92" s="298"/>
      <c r="G92" s="293"/>
      <c r="H92" s="298"/>
      <c r="I92" s="19" t="s">
        <v>2</v>
      </c>
      <c r="J92" s="19" t="s">
        <v>21</v>
      </c>
      <c r="K92" s="19" t="s">
        <v>18</v>
      </c>
      <c r="L92" s="19" t="s">
        <v>21</v>
      </c>
      <c r="M92" s="302"/>
      <c r="N92" s="289"/>
      <c r="O92" s="289"/>
    </row>
    <row r="93" spans="1:15" ht="60" customHeight="1" x14ac:dyDescent="0.25">
      <c r="A93" s="305"/>
      <c r="B93" s="298"/>
      <c r="C93" s="324"/>
      <c r="D93" s="324"/>
      <c r="E93" s="324"/>
      <c r="F93" s="298"/>
      <c r="G93" s="293"/>
      <c r="H93" s="298"/>
      <c r="I93" s="19" t="s">
        <v>13</v>
      </c>
      <c r="J93" s="19" t="s">
        <v>21</v>
      </c>
      <c r="K93" s="19" t="s">
        <v>3</v>
      </c>
      <c r="L93" s="19" t="s">
        <v>21</v>
      </c>
      <c r="M93" s="302"/>
      <c r="N93" s="289"/>
      <c r="O93" s="289"/>
    </row>
    <row r="94" spans="1:15" ht="60" customHeight="1" x14ac:dyDescent="0.25">
      <c r="A94" s="305"/>
      <c r="B94" s="298"/>
      <c r="C94" s="324"/>
      <c r="D94" s="324"/>
      <c r="E94" s="324"/>
      <c r="F94" s="298"/>
      <c r="G94" s="293"/>
      <c r="H94" s="298"/>
      <c r="I94" s="19" t="s">
        <v>14</v>
      </c>
      <c r="J94" s="19" t="s">
        <v>21</v>
      </c>
      <c r="K94" s="19"/>
      <c r="L94" s="20"/>
      <c r="M94" s="302"/>
      <c r="N94" s="289"/>
      <c r="O94" s="289"/>
    </row>
    <row r="95" spans="1:15" ht="60" customHeight="1" x14ac:dyDescent="0.25">
      <c r="A95" s="305"/>
      <c r="B95" s="298"/>
      <c r="C95" s="324"/>
      <c r="D95" s="324"/>
      <c r="E95" s="324"/>
      <c r="F95" s="298"/>
      <c r="G95" s="293"/>
      <c r="H95" s="298"/>
      <c r="I95" s="19" t="s">
        <v>15</v>
      </c>
      <c r="J95" s="19" t="s">
        <v>21</v>
      </c>
      <c r="K95" s="19"/>
      <c r="L95" s="20"/>
      <c r="M95" s="303"/>
      <c r="N95" s="289"/>
      <c r="O95" s="289"/>
    </row>
    <row r="96" spans="1:15" ht="60" customHeight="1" thickBot="1" x14ac:dyDescent="0.3">
      <c r="A96" s="306"/>
      <c r="B96" s="299"/>
      <c r="C96" s="325"/>
      <c r="D96" s="325"/>
      <c r="E96" s="325"/>
      <c r="F96" s="299"/>
      <c r="G96" s="294"/>
      <c r="H96" s="299"/>
      <c r="I96" s="21" t="s">
        <v>4</v>
      </c>
      <c r="J96" s="26" t="str">
        <f>+Calcolo!B83</f>
        <v>Basso</v>
      </c>
      <c r="K96" s="21" t="s">
        <v>4</v>
      </c>
      <c r="L96" s="27" t="str">
        <f>+Calcolo!C83</f>
        <v>Basso</v>
      </c>
      <c r="M96" s="13" t="str">
        <f>+Calcolo!C85</f>
        <v>MINIMO</v>
      </c>
      <c r="N96" s="290"/>
      <c r="O96" s="290"/>
    </row>
    <row r="97" spans="1:15" ht="60" customHeight="1" x14ac:dyDescent="0.25">
      <c r="A97" s="304" t="s">
        <v>434</v>
      </c>
      <c r="B97" s="292" t="s">
        <v>309</v>
      </c>
      <c r="C97" s="323" t="s">
        <v>379</v>
      </c>
      <c r="D97" s="323" t="s">
        <v>380</v>
      </c>
      <c r="E97" s="323" t="s">
        <v>381</v>
      </c>
      <c r="F97" s="292" t="s">
        <v>327</v>
      </c>
      <c r="G97" s="292" t="s">
        <v>330</v>
      </c>
      <c r="H97" s="292" t="s">
        <v>331</v>
      </c>
      <c r="I97" s="16" t="s">
        <v>39</v>
      </c>
      <c r="J97" s="17"/>
      <c r="K97" s="16" t="s">
        <v>40</v>
      </c>
      <c r="L97" s="18"/>
      <c r="M97" s="301"/>
      <c r="N97" s="288" t="s">
        <v>474</v>
      </c>
      <c r="O97" s="288" t="s">
        <v>475</v>
      </c>
    </row>
    <row r="98" spans="1:15" ht="60" customHeight="1" x14ac:dyDescent="0.25">
      <c r="A98" s="305"/>
      <c r="B98" s="298"/>
      <c r="C98" s="324"/>
      <c r="D98" s="324"/>
      <c r="E98" s="324"/>
      <c r="F98" s="298"/>
      <c r="G98" s="293"/>
      <c r="H98" s="298"/>
      <c r="I98" s="19" t="s">
        <v>11</v>
      </c>
      <c r="J98" s="19" t="s">
        <v>20</v>
      </c>
      <c r="K98" s="19" t="s">
        <v>16</v>
      </c>
      <c r="L98" s="19" t="s">
        <v>21</v>
      </c>
      <c r="M98" s="302"/>
      <c r="N98" s="289"/>
      <c r="O98" s="289"/>
    </row>
    <row r="99" spans="1:15" ht="60" customHeight="1" x14ac:dyDescent="0.25">
      <c r="A99" s="305"/>
      <c r="B99" s="298"/>
      <c r="C99" s="324"/>
      <c r="D99" s="324"/>
      <c r="E99" s="324"/>
      <c r="F99" s="298"/>
      <c r="G99" s="293"/>
      <c r="H99" s="298"/>
      <c r="I99" s="19" t="s">
        <v>12</v>
      </c>
      <c r="J99" s="19" t="s">
        <v>20</v>
      </c>
      <c r="K99" s="19" t="s">
        <v>17</v>
      </c>
      <c r="L99" s="19" t="s">
        <v>21</v>
      </c>
      <c r="M99" s="302"/>
      <c r="N99" s="289"/>
      <c r="O99" s="289"/>
    </row>
    <row r="100" spans="1:15" ht="60" customHeight="1" x14ac:dyDescent="0.25">
      <c r="A100" s="305"/>
      <c r="B100" s="298"/>
      <c r="C100" s="324"/>
      <c r="D100" s="324"/>
      <c r="E100" s="324"/>
      <c r="F100" s="298"/>
      <c r="G100" s="293"/>
      <c r="H100" s="298"/>
      <c r="I100" s="19" t="s">
        <v>2</v>
      </c>
      <c r="J100" s="19" t="s">
        <v>21</v>
      </c>
      <c r="K100" s="19" t="s">
        <v>18</v>
      </c>
      <c r="L100" s="19" t="s">
        <v>21</v>
      </c>
      <c r="M100" s="302"/>
      <c r="N100" s="289"/>
      <c r="O100" s="289"/>
    </row>
    <row r="101" spans="1:15" ht="60" customHeight="1" x14ac:dyDescent="0.25">
      <c r="A101" s="305"/>
      <c r="B101" s="298"/>
      <c r="C101" s="324"/>
      <c r="D101" s="324"/>
      <c r="E101" s="324"/>
      <c r="F101" s="298"/>
      <c r="G101" s="293"/>
      <c r="H101" s="298"/>
      <c r="I101" s="19" t="s">
        <v>13</v>
      </c>
      <c r="J101" s="19" t="s">
        <v>21</v>
      </c>
      <c r="K101" s="19" t="s">
        <v>3</v>
      </c>
      <c r="L101" s="19" t="s">
        <v>21</v>
      </c>
      <c r="M101" s="302"/>
      <c r="N101" s="289"/>
      <c r="O101" s="289"/>
    </row>
    <row r="102" spans="1:15" ht="60" customHeight="1" x14ac:dyDescent="0.25">
      <c r="A102" s="305"/>
      <c r="B102" s="298"/>
      <c r="C102" s="324"/>
      <c r="D102" s="324"/>
      <c r="E102" s="324"/>
      <c r="F102" s="298"/>
      <c r="G102" s="293"/>
      <c r="H102" s="298"/>
      <c r="I102" s="19" t="s">
        <v>14</v>
      </c>
      <c r="J102" s="19" t="s">
        <v>21</v>
      </c>
      <c r="K102" s="19"/>
      <c r="L102" s="20"/>
      <c r="M102" s="302"/>
      <c r="N102" s="289"/>
      <c r="O102" s="289"/>
    </row>
    <row r="103" spans="1:15" ht="60" customHeight="1" x14ac:dyDescent="0.25">
      <c r="A103" s="305"/>
      <c r="B103" s="298"/>
      <c r="C103" s="324"/>
      <c r="D103" s="324"/>
      <c r="E103" s="324"/>
      <c r="F103" s="298"/>
      <c r="G103" s="293"/>
      <c r="H103" s="298"/>
      <c r="I103" s="19" t="s">
        <v>15</v>
      </c>
      <c r="J103" s="19" t="s">
        <v>20</v>
      </c>
      <c r="K103" s="19"/>
      <c r="L103" s="20"/>
      <c r="M103" s="303"/>
      <c r="N103" s="289"/>
      <c r="O103" s="289"/>
    </row>
    <row r="104" spans="1:15" ht="60" customHeight="1" thickBot="1" x14ac:dyDescent="0.3">
      <c r="A104" s="306"/>
      <c r="B104" s="299"/>
      <c r="C104" s="325"/>
      <c r="D104" s="325"/>
      <c r="E104" s="325"/>
      <c r="F104" s="299"/>
      <c r="G104" s="294"/>
      <c r="H104" s="299"/>
      <c r="I104" s="21" t="s">
        <v>4</v>
      </c>
      <c r="J104" s="26" t="str">
        <f>+Calcolo!B92</f>
        <v>Medio</v>
      </c>
      <c r="K104" s="21" t="s">
        <v>4</v>
      </c>
      <c r="L104" s="27" t="str">
        <f>+Calcolo!C92</f>
        <v>Basso</v>
      </c>
      <c r="M104" s="13" t="str">
        <f>+Calcolo!C94</f>
        <v>BASSO</v>
      </c>
      <c r="N104" s="290"/>
      <c r="O104" s="290"/>
    </row>
    <row r="105" spans="1:15" ht="60" customHeight="1" x14ac:dyDescent="0.25">
      <c r="A105" s="304" t="s">
        <v>49</v>
      </c>
      <c r="B105" s="292" t="s">
        <v>310</v>
      </c>
      <c r="C105" s="323" t="s">
        <v>385</v>
      </c>
      <c r="D105" s="323" t="s">
        <v>386</v>
      </c>
      <c r="E105" s="323" t="s">
        <v>387</v>
      </c>
      <c r="F105" s="292" t="s">
        <v>332</v>
      </c>
      <c r="G105" s="292" t="s">
        <v>330</v>
      </c>
      <c r="H105" s="292" t="s">
        <v>333</v>
      </c>
      <c r="I105" s="16" t="s">
        <v>39</v>
      </c>
      <c r="J105" s="17"/>
      <c r="K105" s="16" t="s">
        <v>40</v>
      </c>
      <c r="L105" s="18"/>
      <c r="M105" s="301"/>
      <c r="N105" s="288" t="s">
        <v>348</v>
      </c>
      <c r="O105" s="459" t="s">
        <v>480</v>
      </c>
    </row>
    <row r="106" spans="1:15" ht="60" customHeight="1" x14ac:dyDescent="0.25">
      <c r="A106" s="305"/>
      <c r="B106" s="298"/>
      <c r="C106" s="324"/>
      <c r="D106" s="324"/>
      <c r="E106" s="324"/>
      <c r="F106" s="298"/>
      <c r="G106" s="293"/>
      <c r="H106" s="298"/>
      <c r="I106" s="19" t="s">
        <v>11</v>
      </c>
      <c r="J106" s="19" t="s">
        <v>21</v>
      </c>
      <c r="K106" s="19" t="s">
        <v>16</v>
      </c>
      <c r="L106" s="19" t="s">
        <v>20</v>
      </c>
      <c r="M106" s="302"/>
      <c r="N106" s="289"/>
      <c r="O106" s="460"/>
    </row>
    <row r="107" spans="1:15" ht="60" customHeight="1" x14ac:dyDescent="0.25">
      <c r="A107" s="305"/>
      <c r="B107" s="298"/>
      <c r="C107" s="324"/>
      <c r="D107" s="324"/>
      <c r="E107" s="324"/>
      <c r="F107" s="298"/>
      <c r="G107" s="293"/>
      <c r="H107" s="298"/>
      <c r="I107" s="19" t="s">
        <v>12</v>
      </c>
      <c r="J107" s="19" t="s">
        <v>21</v>
      </c>
      <c r="K107" s="19" t="s">
        <v>17</v>
      </c>
      <c r="L107" s="19" t="s">
        <v>21</v>
      </c>
      <c r="M107" s="302"/>
      <c r="N107" s="289"/>
      <c r="O107" s="460"/>
    </row>
    <row r="108" spans="1:15" ht="60" customHeight="1" x14ac:dyDescent="0.25">
      <c r="A108" s="305"/>
      <c r="B108" s="298"/>
      <c r="C108" s="324"/>
      <c r="D108" s="324"/>
      <c r="E108" s="324"/>
      <c r="F108" s="298"/>
      <c r="G108" s="293"/>
      <c r="H108" s="298"/>
      <c r="I108" s="19" t="s">
        <v>2</v>
      </c>
      <c r="J108" s="19" t="s">
        <v>21</v>
      </c>
      <c r="K108" s="19" t="s">
        <v>18</v>
      </c>
      <c r="L108" s="19" t="s">
        <v>21</v>
      </c>
      <c r="M108" s="302"/>
      <c r="N108" s="289"/>
      <c r="O108" s="460"/>
    </row>
    <row r="109" spans="1:15" ht="60" customHeight="1" x14ac:dyDescent="0.25">
      <c r="A109" s="305"/>
      <c r="B109" s="298"/>
      <c r="C109" s="324"/>
      <c r="D109" s="324"/>
      <c r="E109" s="324"/>
      <c r="F109" s="298"/>
      <c r="G109" s="293"/>
      <c r="H109" s="298"/>
      <c r="I109" s="19" t="s">
        <v>13</v>
      </c>
      <c r="J109" s="19" t="s">
        <v>21</v>
      </c>
      <c r="K109" s="19" t="s">
        <v>3</v>
      </c>
      <c r="L109" s="19" t="s">
        <v>21</v>
      </c>
      <c r="M109" s="302"/>
      <c r="N109" s="289"/>
      <c r="O109" s="460"/>
    </row>
    <row r="110" spans="1:15" ht="60" customHeight="1" x14ac:dyDescent="0.25">
      <c r="A110" s="305"/>
      <c r="B110" s="298"/>
      <c r="C110" s="324"/>
      <c r="D110" s="324"/>
      <c r="E110" s="324"/>
      <c r="F110" s="298"/>
      <c r="G110" s="293"/>
      <c r="H110" s="298"/>
      <c r="I110" s="19" t="s">
        <v>14</v>
      </c>
      <c r="J110" s="19"/>
      <c r="K110" s="19"/>
      <c r="L110" s="20"/>
      <c r="M110" s="302"/>
      <c r="N110" s="289"/>
      <c r="O110" s="460"/>
    </row>
    <row r="111" spans="1:15" ht="60" customHeight="1" x14ac:dyDescent="0.25">
      <c r="A111" s="305"/>
      <c r="B111" s="298"/>
      <c r="C111" s="324"/>
      <c r="D111" s="324"/>
      <c r="E111" s="324"/>
      <c r="F111" s="298"/>
      <c r="G111" s="293"/>
      <c r="H111" s="298"/>
      <c r="I111" s="19" t="s">
        <v>15</v>
      </c>
      <c r="J111" s="19"/>
      <c r="K111" s="19"/>
      <c r="L111" s="20"/>
      <c r="M111" s="303"/>
      <c r="N111" s="289"/>
      <c r="O111" s="460"/>
    </row>
    <row r="112" spans="1:15" ht="60" customHeight="1" thickBot="1" x14ac:dyDescent="0.3">
      <c r="A112" s="306"/>
      <c r="B112" s="299"/>
      <c r="C112" s="325"/>
      <c r="D112" s="325"/>
      <c r="E112" s="325"/>
      <c r="F112" s="299"/>
      <c r="G112" s="294"/>
      <c r="H112" s="299"/>
      <c r="I112" s="21" t="s">
        <v>4</v>
      </c>
      <c r="J112" s="26" t="str">
        <f>+Calcolo!B101</f>
        <v>Basso</v>
      </c>
      <c r="K112" s="21" t="s">
        <v>4</v>
      </c>
      <c r="L112" s="27" t="str">
        <f>+Calcolo!C101</f>
        <v>Basso</v>
      </c>
      <c r="M112" s="13" t="str">
        <f>+Calcolo!C103</f>
        <v>MINIMO</v>
      </c>
      <c r="N112" s="290"/>
      <c r="O112" s="461"/>
    </row>
    <row r="113" spans="1:15" ht="60" customHeight="1" x14ac:dyDescent="0.25">
      <c r="A113" s="304" t="s">
        <v>49</v>
      </c>
      <c r="B113" s="292" t="s">
        <v>311</v>
      </c>
      <c r="C113" s="323" t="s">
        <v>416</v>
      </c>
      <c r="D113" s="323" t="s">
        <v>417</v>
      </c>
      <c r="E113" s="323" t="s">
        <v>418</v>
      </c>
      <c r="F113" s="292" t="s">
        <v>329</v>
      </c>
      <c r="G113" s="292" t="s">
        <v>328</v>
      </c>
      <c r="H113" s="292" t="s">
        <v>334</v>
      </c>
      <c r="I113" s="16" t="s">
        <v>39</v>
      </c>
      <c r="J113" s="17"/>
      <c r="K113" s="16" t="s">
        <v>40</v>
      </c>
      <c r="L113" s="18"/>
      <c r="M113" s="301"/>
      <c r="N113" s="288" t="s">
        <v>348</v>
      </c>
      <c r="O113" s="295"/>
    </row>
    <row r="114" spans="1:15" ht="60" customHeight="1" x14ac:dyDescent="0.25">
      <c r="A114" s="305"/>
      <c r="B114" s="298"/>
      <c r="C114" s="324"/>
      <c r="D114" s="324"/>
      <c r="E114" s="324"/>
      <c r="F114" s="298"/>
      <c r="G114" s="293"/>
      <c r="H114" s="298"/>
      <c r="I114" s="19" t="s">
        <v>11</v>
      </c>
      <c r="J114" s="19" t="s">
        <v>21</v>
      </c>
      <c r="K114" s="19" t="s">
        <v>16</v>
      </c>
      <c r="L114" s="19" t="s">
        <v>21</v>
      </c>
      <c r="M114" s="302"/>
      <c r="N114" s="289"/>
      <c r="O114" s="296"/>
    </row>
    <row r="115" spans="1:15" ht="60" customHeight="1" x14ac:dyDescent="0.25">
      <c r="A115" s="305"/>
      <c r="B115" s="298"/>
      <c r="C115" s="324"/>
      <c r="D115" s="324"/>
      <c r="E115" s="324"/>
      <c r="F115" s="298"/>
      <c r="G115" s="293"/>
      <c r="H115" s="298"/>
      <c r="I115" s="19" t="s">
        <v>12</v>
      </c>
      <c r="J115" s="19" t="s">
        <v>21</v>
      </c>
      <c r="K115" s="19" t="s">
        <v>17</v>
      </c>
      <c r="L115" s="19" t="s">
        <v>21</v>
      </c>
      <c r="M115" s="302"/>
      <c r="N115" s="289"/>
      <c r="O115" s="296"/>
    </row>
    <row r="116" spans="1:15" ht="60" customHeight="1" x14ac:dyDescent="0.25">
      <c r="A116" s="305"/>
      <c r="B116" s="298"/>
      <c r="C116" s="324"/>
      <c r="D116" s="324"/>
      <c r="E116" s="324"/>
      <c r="F116" s="298"/>
      <c r="G116" s="293"/>
      <c r="H116" s="298"/>
      <c r="I116" s="19" t="s">
        <v>2</v>
      </c>
      <c r="J116" s="19" t="s">
        <v>21</v>
      </c>
      <c r="K116" s="19" t="s">
        <v>18</v>
      </c>
      <c r="L116" s="19" t="s">
        <v>21</v>
      </c>
      <c r="M116" s="302"/>
      <c r="N116" s="289"/>
      <c r="O116" s="296"/>
    </row>
    <row r="117" spans="1:15" ht="60" customHeight="1" x14ac:dyDescent="0.25">
      <c r="A117" s="305"/>
      <c r="B117" s="298"/>
      <c r="C117" s="324"/>
      <c r="D117" s="324"/>
      <c r="E117" s="324"/>
      <c r="F117" s="298"/>
      <c r="G117" s="293"/>
      <c r="H117" s="298"/>
      <c r="I117" s="19" t="s">
        <v>13</v>
      </c>
      <c r="J117" s="19"/>
      <c r="K117" s="19" t="s">
        <v>3</v>
      </c>
      <c r="L117" s="19" t="s">
        <v>21</v>
      </c>
      <c r="M117" s="302"/>
      <c r="N117" s="289"/>
      <c r="O117" s="296"/>
    </row>
    <row r="118" spans="1:15" ht="60" customHeight="1" x14ac:dyDescent="0.25">
      <c r="A118" s="305"/>
      <c r="B118" s="298"/>
      <c r="C118" s="324"/>
      <c r="D118" s="324"/>
      <c r="E118" s="324"/>
      <c r="F118" s="298"/>
      <c r="G118" s="293"/>
      <c r="H118" s="298"/>
      <c r="I118" s="19" t="s">
        <v>14</v>
      </c>
      <c r="J118" s="19" t="s">
        <v>20</v>
      </c>
      <c r="K118" s="19"/>
      <c r="L118" s="20"/>
      <c r="M118" s="302"/>
      <c r="N118" s="289"/>
      <c r="O118" s="296"/>
    </row>
    <row r="119" spans="1:15" ht="60" customHeight="1" x14ac:dyDescent="0.25">
      <c r="A119" s="305"/>
      <c r="B119" s="298"/>
      <c r="C119" s="324"/>
      <c r="D119" s="324"/>
      <c r="E119" s="324"/>
      <c r="F119" s="298"/>
      <c r="G119" s="293"/>
      <c r="H119" s="298"/>
      <c r="I119" s="19" t="s">
        <v>15</v>
      </c>
      <c r="J119" s="19" t="s">
        <v>21</v>
      </c>
      <c r="K119" s="19"/>
      <c r="L119" s="20"/>
      <c r="M119" s="303"/>
      <c r="N119" s="289"/>
      <c r="O119" s="296"/>
    </row>
    <row r="120" spans="1:15" ht="60" customHeight="1" thickBot="1" x14ac:dyDescent="0.3">
      <c r="A120" s="306"/>
      <c r="B120" s="299"/>
      <c r="C120" s="325"/>
      <c r="D120" s="325"/>
      <c r="E120" s="325"/>
      <c r="F120" s="299"/>
      <c r="G120" s="294"/>
      <c r="H120" s="299"/>
      <c r="I120" s="21" t="s">
        <v>4</v>
      </c>
      <c r="J120" s="22" t="str">
        <f>+Calcolo!B110</f>
        <v>Basso</v>
      </c>
      <c r="K120" s="21" t="s">
        <v>4</v>
      </c>
      <c r="L120" s="23" t="str">
        <f>+Calcolo!C110</f>
        <v>Basso</v>
      </c>
      <c r="M120" s="24" t="str">
        <f>+Calcolo!C112</f>
        <v>MINIMO</v>
      </c>
      <c r="N120" s="290"/>
      <c r="O120" s="297"/>
    </row>
    <row r="121" spans="1:15" ht="60" customHeight="1" x14ac:dyDescent="0.25">
      <c r="A121" s="304" t="s">
        <v>49</v>
      </c>
      <c r="B121" s="293" t="s">
        <v>308</v>
      </c>
      <c r="C121" s="323" t="s">
        <v>427</v>
      </c>
      <c r="D121" s="323" t="s">
        <v>428</v>
      </c>
      <c r="E121" s="323" t="s">
        <v>429</v>
      </c>
      <c r="F121" s="292" t="s">
        <v>332</v>
      </c>
      <c r="G121" s="292" t="s">
        <v>328</v>
      </c>
      <c r="H121" s="292" t="s">
        <v>335</v>
      </c>
      <c r="I121" s="16" t="s">
        <v>39</v>
      </c>
      <c r="J121" s="17"/>
      <c r="K121" s="16" t="s">
        <v>40</v>
      </c>
      <c r="L121" s="18"/>
      <c r="M121" s="301"/>
      <c r="N121" s="288" t="s">
        <v>348</v>
      </c>
      <c r="O121" s="295"/>
    </row>
    <row r="122" spans="1:15" ht="60" customHeight="1" x14ac:dyDescent="0.25">
      <c r="A122" s="305"/>
      <c r="B122" s="298"/>
      <c r="C122" s="324"/>
      <c r="D122" s="324"/>
      <c r="E122" s="324"/>
      <c r="F122" s="298"/>
      <c r="G122" s="293"/>
      <c r="H122" s="298"/>
      <c r="I122" s="19" t="s">
        <v>11</v>
      </c>
      <c r="J122" s="19" t="s">
        <v>20</v>
      </c>
      <c r="K122" s="19" t="s">
        <v>16</v>
      </c>
      <c r="L122" s="19" t="s">
        <v>21</v>
      </c>
      <c r="M122" s="310"/>
      <c r="N122" s="289"/>
      <c r="O122" s="296"/>
    </row>
    <row r="123" spans="1:15" ht="60" customHeight="1" x14ac:dyDescent="0.25">
      <c r="A123" s="305"/>
      <c r="B123" s="298"/>
      <c r="C123" s="324"/>
      <c r="D123" s="324"/>
      <c r="E123" s="324"/>
      <c r="F123" s="298"/>
      <c r="G123" s="293"/>
      <c r="H123" s="298"/>
      <c r="I123" s="19" t="s">
        <v>12</v>
      </c>
      <c r="J123" s="19" t="s">
        <v>20</v>
      </c>
      <c r="K123" s="19" t="s">
        <v>17</v>
      </c>
      <c r="L123" s="19" t="s">
        <v>20</v>
      </c>
      <c r="M123" s="310"/>
      <c r="N123" s="289"/>
      <c r="O123" s="296"/>
    </row>
    <row r="124" spans="1:15" ht="60" customHeight="1" x14ac:dyDescent="0.25">
      <c r="A124" s="305"/>
      <c r="B124" s="298"/>
      <c r="C124" s="324"/>
      <c r="D124" s="324"/>
      <c r="E124" s="324"/>
      <c r="F124" s="298"/>
      <c r="G124" s="293"/>
      <c r="H124" s="298"/>
      <c r="I124" s="19" t="s">
        <v>2</v>
      </c>
      <c r="J124" s="19" t="s">
        <v>20</v>
      </c>
      <c r="K124" s="19" t="s">
        <v>18</v>
      </c>
      <c r="L124" s="19" t="s">
        <v>21</v>
      </c>
      <c r="M124" s="310"/>
      <c r="N124" s="289"/>
      <c r="O124" s="296"/>
    </row>
    <row r="125" spans="1:15" ht="60" customHeight="1" x14ac:dyDescent="0.25">
      <c r="A125" s="305"/>
      <c r="B125" s="298"/>
      <c r="C125" s="324"/>
      <c r="D125" s="324"/>
      <c r="E125" s="324"/>
      <c r="F125" s="298"/>
      <c r="G125" s="293"/>
      <c r="H125" s="298"/>
      <c r="I125" s="19" t="s">
        <v>13</v>
      </c>
      <c r="J125" s="19" t="s">
        <v>21</v>
      </c>
      <c r="K125" s="19" t="s">
        <v>3</v>
      </c>
      <c r="L125" s="19" t="s">
        <v>20</v>
      </c>
      <c r="M125" s="310"/>
      <c r="N125" s="289"/>
      <c r="O125" s="296"/>
    </row>
    <row r="126" spans="1:15" ht="60" customHeight="1" x14ac:dyDescent="0.25">
      <c r="A126" s="305"/>
      <c r="B126" s="298"/>
      <c r="C126" s="324"/>
      <c r="D126" s="324"/>
      <c r="E126" s="324"/>
      <c r="F126" s="298"/>
      <c r="G126" s="293"/>
      <c r="H126" s="298"/>
      <c r="I126" s="19" t="s">
        <v>14</v>
      </c>
      <c r="J126" s="19" t="s">
        <v>21</v>
      </c>
      <c r="K126" s="19"/>
      <c r="L126" s="20"/>
      <c r="M126" s="310"/>
      <c r="N126" s="289"/>
      <c r="O126" s="296"/>
    </row>
    <row r="127" spans="1:15" ht="60" customHeight="1" x14ac:dyDescent="0.25">
      <c r="A127" s="305"/>
      <c r="B127" s="298"/>
      <c r="C127" s="324"/>
      <c r="D127" s="324"/>
      <c r="E127" s="324"/>
      <c r="F127" s="298"/>
      <c r="G127" s="293"/>
      <c r="H127" s="298"/>
      <c r="I127" s="19" t="s">
        <v>15</v>
      </c>
      <c r="J127" s="19" t="s">
        <v>20</v>
      </c>
      <c r="K127" s="19"/>
      <c r="L127" s="20"/>
      <c r="M127" s="311"/>
      <c r="N127" s="289"/>
      <c r="O127" s="296"/>
    </row>
    <row r="128" spans="1:15" ht="60" customHeight="1" thickBot="1" x14ac:dyDescent="0.3">
      <c r="A128" s="306"/>
      <c r="B128" s="326"/>
      <c r="C128" s="325"/>
      <c r="D128" s="325"/>
      <c r="E128" s="325"/>
      <c r="F128" s="299"/>
      <c r="G128" s="294"/>
      <c r="H128" s="299"/>
      <c r="I128" s="21" t="s">
        <v>4</v>
      </c>
      <c r="J128" s="26" t="str">
        <f>+Calcolo!B119</f>
        <v>Medio</v>
      </c>
      <c r="K128" s="21" t="s">
        <v>4</v>
      </c>
      <c r="L128" s="27" t="str">
        <f>+Calcolo!C119</f>
        <v>Medio</v>
      </c>
      <c r="M128" s="13" t="str">
        <f>+Calcolo!C121</f>
        <v>MEDIO</v>
      </c>
      <c r="N128" s="290"/>
      <c r="O128" s="297"/>
    </row>
    <row r="129" spans="1:15" ht="60" customHeight="1" x14ac:dyDescent="0.25">
      <c r="A129" s="304" t="s">
        <v>435</v>
      </c>
      <c r="B129" s="292" t="s">
        <v>312</v>
      </c>
      <c r="C129" s="323"/>
      <c r="D129" s="323"/>
      <c r="E129" s="323"/>
      <c r="F129" s="292" t="s">
        <v>329</v>
      </c>
      <c r="G129" s="292" t="s">
        <v>328</v>
      </c>
      <c r="H129" s="292" t="s">
        <v>336</v>
      </c>
      <c r="I129" s="16" t="s">
        <v>39</v>
      </c>
      <c r="J129" s="17"/>
      <c r="K129" s="16" t="s">
        <v>40</v>
      </c>
      <c r="L129" s="18"/>
      <c r="M129" s="301"/>
      <c r="N129" s="288" t="s">
        <v>430</v>
      </c>
      <c r="O129" s="288"/>
    </row>
    <row r="130" spans="1:15" ht="60" customHeight="1" x14ac:dyDescent="0.25">
      <c r="A130" s="305"/>
      <c r="B130" s="298"/>
      <c r="C130" s="324"/>
      <c r="D130" s="324"/>
      <c r="E130" s="324"/>
      <c r="F130" s="298"/>
      <c r="G130" s="293"/>
      <c r="H130" s="298"/>
      <c r="I130" s="19" t="s">
        <v>11</v>
      </c>
      <c r="J130" s="19" t="s">
        <v>20</v>
      </c>
      <c r="K130" s="19" t="s">
        <v>16</v>
      </c>
      <c r="L130" s="19" t="s">
        <v>20</v>
      </c>
      <c r="M130" s="302"/>
      <c r="N130" s="289"/>
      <c r="O130" s="289"/>
    </row>
    <row r="131" spans="1:15" ht="60" customHeight="1" x14ac:dyDescent="0.25">
      <c r="A131" s="305"/>
      <c r="B131" s="298"/>
      <c r="C131" s="324"/>
      <c r="D131" s="324"/>
      <c r="E131" s="324"/>
      <c r="F131" s="298"/>
      <c r="G131" s="293"/>
      <c r="H131" s="298"/>
      <c r="I131" s="19" t="s">
        <v>12</v>
      </c>
      <c r="J131" s="19" t="s">
        <v>21</v>
      </c>
      <c r="K131" s="19" t="s">
        <v>17</v>
      </c>
      <c r="L131" s="19" t="s">
        <v>21</v>
      </c>
      <c r="M131" s="302"/>
      <c r="N131" s="289"/>
      <c r="O131" s="289"/>
    </row>
    <row r="132" spans="1:15" ht="60" customHeight="1" x14ac:dyDescent="0.25">
      <c r="A132" s="305"/>
      <c r="B132" s="298"/>
      <c r="C132" s="324"/>
      <c r="D132" s="324"/>
      <c r="E132" s="324"/>
      <c r="F132" s="298"/>
      <c r="G132" s="293"/>
      <c r="H132" s="298"/>
      <c r="I132" s="19" t="s">
        <v>2</v>
      </c>
      <c r="J132" s="19" t="s">
        <v>20</v>
      </c>
      <c r="K132" s="19" t="s">
        <v>18</v>
      </c>
      <c r="L132" s="19" t="s">
        <v>19</v>
      </c>
      <c r="M132" s="302"/>
      <c r="N132" s="289"/>
      <c r="O132" s="289"/>
    </row>
    <row r="133" spans="1:15" ht="60" customHeight="1" x14ac:dyDescent="0.25">
      <c r="A133" s="305"/>
      <c r="B133" s="298"/>
      <c r="C133" s="324"/>
      <c r="D133" s="324"/>
      <c r="E133" s="324"/>
      <c r="F133" s="298"/>
      <c r="G133" s="293"/>
      <c r="H133" s="298"/>
      <c r="I133" s="19" t="s">
        <v>13</v>
      </c>
      <c r="J133" s="19" t="s">
        <v>20</v>
      </c>
      <c r="K133" s="19" t="s">
        <v>3</v>
      </c>
      <c r="L133" s="19" t="s">
        <v>20</v>
      </c>
      <c r="M133" s="302"/>
      <c r="N133" s="289"/>
      <c r="O133" s="289"/>
    </row>
    <row r="134" spans="1:15" ht="60" customHeight="1" x14ac:dyDescent="0.25">
      <c r="A134" s="305"/>
      <c r="B134" s="298"/>
      <c r="C134" s="324"/>
      <c r="D134" s="324"/>
      <c r="E134" s="324"/>
      <c r="F134" s="298"/>
      <c r="G134" s="293"/>
      <c r="H134" s="298"/>
      <c r="I134" s="19" t="s">
        <v>14</v>
      </c>
      <c r="J134" s="19" t="s">
        <v>21</v>
      </c>
      <c r="K134" s="19"/>
      <c r="L134" s="20"/>
      <c r="M134" s="302"/>
      <c r="N134" s="289"/>
      <c r="O134" s="289"/>
    </row>
    <row r="135" spans="1:15" ht="60" customHeight="1" x14ac:dyDescent="0.25">
      <c r="A135" s="305"/>
      <c r="B135" s="298"/>
      <c r="C135" s="324"/>
      <c r="D135" s="324"/>
      <c r="E135" s="324"/>
      <c r="F135" s="298"/>
      <c r="G135" s="293"/>
      <c r="H135" s="298"/>
      <c r="I135" s="19" t="s">
        <v>15</v>
      </c>
      <c r="J135" s="19"/>
      <c r="K135" s="19"/>
      <c r="L135" s="20"/>
      <c r="M135" s="303"/>
      <c r="N135" s="289"/>
      <c r="O135" s="289"/>
    </row>
    <row r="136" spans="1:15" ht="60" customHeight="1" thickBot="1" x14ac:dyDescent="0.3">
      <c r="A136" s="306"/>
      <c r="B136" s="299"/>
      <c r="C136" s="325"/>
      <c r="D136" s="325"/>
      <c r="E136" s="325"/>
      <c r="F136" s="299"/>
      <c r="G136" s="294"/>
      <c r="H136" s="299"/>
      <c r="I136" s="21" t="s">
        <v>4</v>
      </c>
      <c r="J136" s="26" t="str">
        <f>+Calcolo!B128</f>
        <v>Medio</v>
      </c>
      <c r="K136" s="21" t="s">
        <v>4</v>
      </c>
      <c r="L136" s="27" t="str">
        <f>+Calcolo!C128</f>
        <v>Medio</v>
      </c>
      <c r="M136" s="13" t="str">
        <f>+Calcolo!C130</f>
        <v>MEDIO</v>
      </c>
      <c r="N136" s="290"/>
      <c r="O136" s="290"/>
    </row>
    <row r="137" spans="1:15" ht="60" customHeight="1" x14ac:dyDescent="0.25">
      <c r="A137" s="304" t="s">
        <v>436</v>
      </c>
      <c r="B137" s="292" t="s">
        <v>313</v>
      </c>
      <c r="C137" s="323" t="s">
        <v>422</v>
      </c>
      <c r="D137" s="323" t="s">
        <v>423</v>
      </c>
      <c r="E137" s="323" t="s">
        <v>424</v>
      </c>
      <c r="F137" s="292" t="s">
        <v>329</v>
      </c>
      <c r="G137" s="292" t="s">
        <v>328</v>
      </c>
      <c r="H137" s="292" t="s">
        <v>337</v>
      </c>
      <c r="I137" s="16" t="s">
        <v>39</v>
      </c>
      <c r="J137" s="17"/>
      <c r="K137" s="16" t="s">
        <v>40</v>
      </c>
      <c r="L137" s="18"/>
      <c r="M137" s="301"/>
      <c r="N137" s="288" t="s">
        <v>348</v>
      </c>
      <c r="O137" s="288"/>
    </row>
    <row r="138" spans="1:15" ht="60" customHeight="1" x14ac:dyDescent="0.25">
      <c r="A138" s="305"/>
      <c r="B138" s="298"/>
      <c r="C138" s="324"/>
      <c r="D138" s="324"/>
      <c r="E138" s="324"/>
      <c r="F138" s="298"/>
      <c r="G138" s="293"/>
      <c r="H138" s="298"/>
      <c r="I138" s="19" t="s">
        <v>11</v>
      </c>
      <c r="J138" s="19" t="s">
        <v>20</v>
      </c>
      <c r="K138" s="19" t="s">
        <v>16</v>
      </c>
      <c r="L138" s="19" t="s">
        <v>21</v>
      </c>
      <c r="M138" s="302"/>
      <c r="N138" s="289"/>
      <c r="O138" s="289"/>
    </row>
    <row r="139" spans="1:15" ht="60" customHeight="1" x14ac:dyDescent="0.25">
      <c r="A139" s="305"/>
      <c r="B139" s="298"/>
      <c r="C139" s="324"/>
      <c r="D139" s="324"/>
      <c r="E139" s="324"/>
      <c r="F139" s="298"/>
      <c r="G139" s="293"/>
      <c r="H139" s="298"/>
      <c r="I139" s="19" t="s">
        <v>12</v>
      </c>
      <c r="J139" s="19" t="s">
        <v>21</v>
      </c>
      <c r="K139" s="19" t="s">
        <v>17</v>
      </c>
      <c r="L139" s="19" t="s">
        <v>21</v>
      </c>
      <c r="M139" s="302"/>
      <c r="N139" s="289"/>
      <c r="O139" s="289"/>
    </row>
    <row r="140" spans="1:15" ht="60" customHeight="1" x14ac:dyDescent="0.25">
      <c r="A140" s="305"/>
      <c r="B140" s="298"/>
      <c r="C140" s="324"/>
      <c r="D140" s="324"/>
      <c r="E140" s="324"/>
      <c r="F140" s="298"/>
      <c r="G140" s="293"/>
      <c r="H140" s="298"/>
      <c r="I140" s="19" t="s">
        <v>2</v>
      </c>
      <c r="J140" s="19" t="s">
        <v>21</v>
      </c>
      <c r="K140" s="19" t="s">
        <v>18</v>
      </c>
      <c r="L140" s="19" t="s">
        <v>21</v>
      </c>
      <c r="M140" s="302"/>
      <c r="N140" s="289"/>
      <c r="O140" s="289"/>
    </row>
    <row r="141" spans="1:15" ht="60" customHeight="1" x14ac:dyDescent="0.25">
      <c r="A141" s="305"/>
      <c r="B141" s="298"/>
      <c r="C141" s="324"/>
      <c r="D141" s="324"/>
      <c r="E141" s="324"/>
      <c r="F141" s="298"/>
      <c r="G141" s="293"/>
      <c r="H141" s="298"/>
      <c r="I141" s="19" t="s">
        <v>13</v>
      </c>
      <c r="J141" s="19" t="s">
        <v>20</v>
      </c>
      <c r="K141" s="19" t="s">
        <v>3</v>
      </c>
      <c r="L141" s="19" t="s">
        <v>21</v>
      </c>
      <c r="M141" s="302"/>
      <c r="N141" s="289"/>
      <c r="O141" s="289"/>
    </row>
    <row r="142" spans="1:15" ht="60" customHeight="1" x14ac:dyDescent="0.25">
      <c r="A142" s="305"/>
      <c r="B142" s="298"/>
      <c r="C142" s="324"/>
      <c r="D142" s="324"/>
      <c r="E142" s="324"/>
      <c r="F142" s="298"/>
      <c r="G142" s="293"/>
      <c r="H142" s="298"/>
      <c r="I142" s="19" t="s">
        <v>14</v>
      </c>
      <c r="J142" s="19" t="s">
        <v>21</v>
      </c>
      <c r="K142" s="19"/>
      <c r="L142" s="20"/>
      <c r="M142" s="302"/>
      <c r="N142" s="289"/>
      <c r="O142" s="289"/>
    </row>
    <row r="143" spans="1:15" ht="60" customHeight="1" x14ac:dyDescent="0.25">
      <c r="A143" s="305"/>
      <c r="B143" s="298"/>
      <c r="C143" s="324"/>
      <c r="D143" s="324"/>
      <c r="E143" s="324"/>
      <c r="F143" s="298"/>
      <c r="G143" s="293"/>
      <c r="H143" s="298"/>
      <c r="I143" s="19" t="s">
        <v>15</v>
      </c>
      <c r="J143" s="19" t="s">
        <v>20</v>
      </c>
      <c r="K143" s="19"/>
      <c r="L143" s="20"/>
      <c r="M143" s="303"/>
      <c r="N143" s="289"/>
      <c r="O143" s="289"/>
    </row>
    <row r="144" spans="1:15" ht="60" customHeight="1" thickBot="1" x14ac:dyDescent="0.3">
      <c r="A144" s="306"/>
      <c r="B144" s="299"/>
      <c r="C144" s="325"/>
      <c r="D144" s="325"/>
      <c r="E144" s="325"/>
      <c r="F144" s="299"/>
      <c r="G144" s="294"/>
      <c r="H144" s="299"/>
      <c r="I144" s="21" t="s">
        <v>4</v>
      </c>
      <c r="J144" s="26" t="str">
        <f>+Calcolo!B137</f>
        <v>Medio</v>
      </c>
      <c r="K144" s="21" t="s">
        <v>4</v>
      </c>
      <c r="L144" s="27" t="str">
        <f>+Calcolo!C137</f>
        <v>Basso</v>
      </c>
      <c r="M144" s="13" t="str">
        <f>+Calcolo!C139</f>
        <v>BASSO</v>
      </c>
      <c r="N144" s="290"/>
      <c r="O144" s="290"/>
    </row>
    <row r="145" spans="1:15" ht="60" customHeight="1" x14ac:dyDescent="0.25">
      <c r="A145" s="304" t="s">
        <v>436</v>
      </c>
      <c r="B145" s="292" t="s">
        <v>314</v>
      </c>
      <c r="C145" s="323" t="s">
        <v>389</v>
      </c>
      <c r="D145" s="323" t="s">
        <v>425</v>
      </c>
      <c r="E145" s="323" t="s">
        <v>388</v>
      </c>
      <c r="F145" s="292" t="s">
        <v>329</v>
      </c>
      <c r="G145" s="292" t="s">
        <v>328</v>
      </c>
      <c r="H145" s="292" t="s">
        <v>338</v>
      </c>
      <c r="I145" s="16" t="s">
        <v>39</v>
      </c>
      <c r="J145" s="17"/>
      <c r="K145" s="16" t="s">
        <v>40</v>
      </c>
      <c r="L145" s="18"/>
      <c r="M145" s="301"/>
      <c r="N145" s="288" t="s">
        <v>348</v>
      </c>
      <c r="O145" s="288"/>
    </row>
    <row r="146" spans="1:15" ht="60" customHeight="1" x14ac:dyDescent="0.25">
      <c r="A146" s="305"/>
      <c r="B146" s="298"/>
      <c r="C146" s="324"/>
      <c r="D146" s="324"/>
      <c r="E146" s="324"/>
      <c r="F146" s="298"/>
      <c r="G146" s="293"/>
      <c r="H146" s="298"/>
      <c r="I146" s="19" t="s">
        <v>11</v>
      </c>
      <c r="J146" s="19" t="s">
        <v>21</v>
      </c>
      <c r="K146" s="19" t="s">
        <v>16</v>
      </c>
      <c r="L146" s="19" t="s">
        <v>21</v>
      </c>
      <c r="M146" s="302"/>
      <c r="N146" s="289"/>
      <c r="O146" s="289"/>
    </row>
    <row r="147" spans="1:15" ht="60" customHeight="1" x14ac:dyDescent="0.25">
      <c r="A147" s="305"/>
      <c r="B147" s="298"/>
      <c r="C147" s="324"/>
      <c r="D147" s="324"/>
      <c r="E147" s="324"/>
      <c r="F147" s="298"/>
      <c r="G147" s="293"/>
      <c r="H147" s="298"/>
      <c r="I147" s="19" t="s">
        <v>12</v>
      </c>
      <c r="J147" s="19" t="s">
        <v>21</v>
      </c>
      <c r="K147" s="19" t="s">
        <v>17</v>
      </c>
      <c r="L147" s="19" t="s">
        <v>21</v>
      </c>
      <c r="M147" s="302"/>
      <c r="N147" s="289"/>
      <c r="O147" s="289"/>
    </row>
    <row r="148" spans="1:15" ht="60" customHeight="1" x14ac:dyDescent="0.25">
      <c r="A148" s="305"/>
      <c r="B148" s="298"/>
      <c r="C148" s="324"/>
      <c r="D148" s="324"/>
      <c r="E148" s="324"/>
      <c r="F148" s="298"/>
      <c r="G148" s="293"/>
      <c r="H148" s="298"/>
      <c r="I148" s="19" t="s">
        <v>2</v>
      </c>
      <c r="J148" s="19" t="s">
        <v>20</v>
      </c>
      <c r="K148" s="19" t="s">
        <v>18</v>
      </c>
      <c r="L148" s="19" t="s">
        <v>21</v>
      </c>
      <c r="M148" s="302"/>
      <c r="N148" s="289"/>
      <c r="O148" s="289"/>
    </row>
    <row r="149" spans="1:15" ht="60" customHeight="1" x14ac:dyDescent="0.25">
      <c r="A149" s="305"/>
      <c r="B149" s="298"/>
      <c r="C149" s="324"/>
      <c r="D149" s="324"/>
      <c r="E149" s="324"/>
      <c r="F149" s="298"/>
      <c r="G149" s="293"/>
      <c r="H149" s="298"/>
      <c r="I149" s="19" t="s">
        <v>13</v>
      </c>
      <c r="J149" s="19" t="s">
        <v>20</v>
      </c>
      <c r="K149" s="19" t="s">
        <v>3</v>
      </c>
      <c r="L149" s="19" t="s">
        <v>20</v>
      </c>
      <c r="M149" s="302"/>
      <c r="N149" s="289"/>
      <c r="O149" s="289"/>
    </row>
    <row r="150" spans="1:15" ht="60" customHeight="1" x14ac:dyDescent="0.25">
      <c r="A150" s="305"/>
      <c r="B150" s="298"/>
      <c r="C150" s="324"/>
      <c r="D150" s="324"/>
      <c r="E150" s="324"/>
      <c r="F150" s="298"/>
      <c r="G150" s="293"/>
      <c r="H150" s="298"/>
      <c r="I150" s="19" t="s">
        <v>14</v>
      </c>
      <c r="J150" s="19" t="s">
        <v>21</v>
      </c>
      <c r="K150" s="19"/>
      <c r="L150" s="20"/>
      <c r="M150" s="302"/>
      <c r="N150" s="289"/>
      <c r="O150" s="289"/>
    </row>
    <row r="151" spans="1:15" ht="60" customHeight="1" x14ac:dyDescent="0.25">
      <c r="A151" s="305"/>
      <c r="B151" s="298"/>
      <c r="C151" s="324"/>
      <c r="D151" s="324"/>
      <c r="E151" s="324"/>
      <c r="F151" s="298"/>
      <c r="G151" s="293"/>
      <c r="H151" s="298"/>
      <c r="I151" s="19" t="s">
        <v>15</v>
      </c>
      <c r="J151" s="19" t="s">
        <v>20</v>
      </c>
      <c r="K151" s="19"/>
      <c r="L151" s="20"/>
      <c r="M151" s="303"/>
      <c r="N151" s="289"/>
      <c r="O151" s="289"/>
    </row>
    <row r="152" spans="1:15" ht="60" customHeight="1" thickBot="1" x14ac:dyDescent="0.3">
      <c r="A152" s="306"/>
      <c r="B152" s="299"/>
      <c r="C152" s="325"/>
      <c r="D152" s="325"/>
      <c r="E152" s="325"/>
      <c r="F152" s="299"/>
      <c r="G152" s="294"/>
      <c r="H152" s="299"/>
      <c r="I152" s="21" t="s">
        <v>4</v>
      </c>
      <c r="J152" s="26" t="str">
        <f>+Calcolo!B146</f>
        <v>Medio</v>
      </c>
      <c r="K152" s="21" t="s">
        <v>4</v>
      </c>
      <c r="L152" s="27" t="str">
        <f>+Calcolo!C146</f>
        <v>Basso</v>
      </c>
      <c r="M152" s="13" t="str">
        <f>+Calcolo!C148</f>
        <v>BASSO</v>
      </c>
      <c r="N152" s="290"/>
      <c r="O152" s="290"/>
    </row>
    <row r="153" spans="1:15" ht="60" customHeight="1" x14ac:dyDescent="0.25">
      <c r="A153" s="304" t="s">
        <v>436</v>
      </c>
      <c r="B153" s="292" t="s">
        <v>315</v>
      </c>
      <c r="C153" s="323" t="s">
        <v>419</v>
      </c>
      <c r="D153" s="323" t="s">
        <v>420</v>
      </c>
      <c r="E153" s="323" t="s">
        <v>421</v>
      </c>
      <c r="F153" s="292" t="s">
        <v>329</v>
      </c>
      <c r="G153" s="292" t="s">
        <v>328</v>
      </c>
      <c r="H153" s="292" t="s">
        <v>339</v>
      </c>
      <c r="I153" s="16" t="s">
        <v>39</v>
      </c>
      <c r="J153" s="17"/>
      <c r="K153" s="16" t="s">
        <v>40</v>
      </c>
      <c r="L153" s="18"/>
      <c r="M153" s="301"/>
      <c r="N153" s="288" t="s">
        <v>348</v>
      </c>
      <c r="O153" s="295"/>
    </row>
    <row r="154" spans="1:15" ht="60" customHeight="1" x14ac:dyDescent="0.25">
      <c r="A154" s="305"/>
      <c r="B154" s="298"/>
      <c r="C154" s="324"/>
      <c r="D154" s="324"/>
      <c r="E154" s="324"/>
      <c r="F154" s="298"/>
      <c r="G154" s="293"/>
      <c r="H154" s="298"/>
      <c r="I154" s="19" t="s">
        <v>11</v>
      </c>
      <c r="J154" s="19" t="s">
        <v>20</v>
      </c>
      <c r="K154" s="19" t="s">
        <v>16</v>
      </c>
      <c r="L154" s="19" t="s">
        <v>21</v>
      </c>
      <c r="M154" s="302"/>
      <c r="N154" s="289"/>
      <c r="O154" s="296"/>
    </row>
    <row r="155" spans="1:15" ht="60" customHeight="1" x14ac:dyDescent="0.25">
      <c r="A155" s="305"/>
      <c r="B155" s="298"/>
      <c r="C155" s="324"/>
      <c r="D155" s="324"/>
      <c r="E155" s="324"/>
      <c r="F155" s="298"/>
      <c r="G155" s="293"/>
      <c r="H155" s="298"/>
      <c r="I155" s="19" t="s">
        <v>12</v>
      </c>
      <c r="J155" s="19" t="s">
        <v>21</v>
      </c>
      <c r="K155" s="19" t="s">
        <v>17</v>
      </c>
      <c r="L155" s="19" t="s">
        <v>21</v>
      </c>
      <c r="M155" s="302"/>
      <c r="N155" s="289"/>
      <c r="O155" s="296"/>
    </row>
    <row r="156" spans="1:15" ht="60" customHeight="1" x14ac:dyDescent="0.25">
      <c r="A156" s="305"/>
      <c r="B156" s="298"/>
      <c r="C156" s="324"/>
      <c r="D156" s="324"/>
      <c r="E156" s="324"/>
      <c r="F156" s="298"/>
      <c r="G156" s="293"/>
      <c r="H156" s="298"/>
      <c r="I156" s="19" t="s">
        <v>2</v>
      </c>
      <c r="J156" s="19" t="s">
        <v>20</v>
      </c>
      <c r="K156" s="19" t="s">
        <v>18</v>
      </c>
      <c r="L156" s="19" t="s">
        <v>21</v>
      </c>
      <c r="M156" s="302"/>
      <c r="N156" s="289"/>
      <c r="O156" s="296"/>
    </row>
    <row r="157" spans="1:15" ht="60" customHeight="1" x14ac:dyDescent="0.25">
      <c r="A157" s="305"/>
      <c r="B157" s="298"/>
      <c r="C157" s="324"/>
      <c r="D157" s="324"/>
      <c r="E157" s="324"/>
      <c r="F157" s="298"/>
      <c r="G157" s="293"/>
      <c r="H157" s="298"/>
      <c r="I157" s="19" t="s">
        <v>13</v>
      </c>
      <c r="J157" s="19" t="s">
        <v>20</v>
      </c>
      <c r="K157" s="19" t="s">
        <v>3</v>
      </c>
      <c r="L157" s="19" t="s">
        <v>21</v>
      </c>
      <c r="M157" s="302"/>
      <c r="N157" s="289"/>
      <c r="O157" s="296"/>
    </row>
    <row r="158" spans="1:15" ht="60" customHeight="1" x14ac:dyDescent="0.25">
      <c r="A158" s="305"/>
      <c r="B158" s="298"/>
      <c r="C158" s="324"/>
      <c r="D158" s="324"/>
      <c r="E158" s="324"/>
      <c r="F158" s="298"/>
      <c r="G158" s="293"/>
      <c r="H158" s="298"/>
      <c r="I158" s="19" t="s">
        <v>14</v>
      </c>
      <c r="J158" s="19" t="s">
        <v>21</v>
      </c>
      <c r="K158" s="19"/>
      <c r="L158" s="20"/>
      <c r="M158" s="302"/>
      <c r="N158" s="289"/>
      <c r="O158" s="296"/>
    </row>
    <row r="159" spans="1:15" ht="60" customHeight="1" x14ac:dyDescent="0.25">
      <c r="A159" s="305"/>
      <c r="B159" s="298"/>
      <c r="C159" s="324"/>
      <c r="D159" s="324"/>
      <c r="E159" s="324"/>
      <c r="F159" s="298"/>
      <c r="G159" s="293"/>
      <c r="H159" s="298"/>
      <c r="I159" s="19" t="s">
        <v>15</v>
      </c>
      <c r="J159" s="19" t="s">
        <v>20</v>
      </c>
      <c r="K159" s="19"/>
      <c r="L159" s="20"/>
      <c r="M159" s="303"/>
      <c r="N159" s="289"/>
      <c r="O159" s="296"/>
    </row>
    <row r="160" spans="1:15" ht="60" customHeight="1" thickBot="1" x14ac:dyDescent="0.3">
      <c r="A160" s="306"/>
      <c r="B160" s="299"/>
      <c r="C160" s="325"/>
      <c r="D160" s="325"/>
      <c r="E160" s="325"/>
      <c r="F160" s="299"/>
      <c r="G160" s="294"/>
      <c r="H160" s="299"/>
      <c r="I160" s="21" t="s">
        <v>4</v>
      </c>
      <c r="J160" s="26" t="str">
        <f>+Calcolo!B155</f>
        <v>Medio</v>
      </c>
      <c r="K160" s="21" t="s">
        <v>4</v>
      </c>
      <c r="L160" s="27" t="str">
        <f>+Calcolo!C155</f>
        <v>Basso</v>
      </c>
      <c r="M160" s="13" t="str">
        <f>+Calcolo!C157</f>
        <v>BASSO</v>
      </c>
      <c r="N160" s="290"/>
      <c r="O160" s="297"/>
    </row>
    <row r="161" spans="1:15" ht="60" customHeight="1" x14ac:dyDescent="0.25">
      <c r="A161" s="304" t="s">
        <v>437</v>
      </c>
      <c r="B161" s="327" t="s">
        <v>316</v>
      </c>
      <c r="C161" s="323" t="s">
        <v>379</v>
      </c>
      <c r="D161" s="323" t="s">
        <v>383</v>
      </c>
      <c r="E161" s="323" t="s">
        <v>384</v>
      </c>
      <c r="F161" s="292" t="s">
        <v>340</v>
      </c>
      <c r="G161" s="292" t="s">
        <v>340</v>
      </c>
      <c r="H161" s="292" t="s">
        <v>340</v>
      </c>
      <c r="I161" s="16" t="s">
        <v>39</v>
      </c>
      <c r="J161" s="17"/>
      <c r="K161" s="16" t="s">
        <v>40</v>
      </c>
      <c r="L161" s="18"/>
      <c r="M161" s="301"/>
      <c r="N161" s="288" t="s">
        <v>430</v>
      </c>
      <c r="O161" s="288" t="s">
        <v>475</v>
      </c>
    </row>
    <row r="162" spans="1:15" ht="60" customHeight="1" x14ac:dyDescent="0.25">
      <c r="A162" s="305"/>
      <c r="B162" s="328"/>
      <c r="C162" s="324"/>
      <c r="D162" s="324"/>
      <c r="E162" s="324"/>
      <c r="F162" s="298"/>
      <c r="G162" s="298"/>
      <c r="H162" s="298"/>
      <c r="I162" s="19" t="s">
        <v>11</v>
      </c>
      <c r="J162" s="19" t="s">
        <v>21</v>
      </c>
      <c r="K162" s="19" t="s">
        <v>16</v>
      </c>
      <c r="L162" s="19" t="s">
        <v>20</v>
      </c>
      <c r="M162" s="302"/>
      <c r="N162" s="289"/>
      <c r="O162" s="289"/>
    </row>
    <row r="163" spans="1:15" ht="60" customHeight="1" x14ac:dyDescent="0.25">
      <c r="A163" s="305"/>
      <c r="B163" s="328"/>
      <c r="C163" s="324"/>
      <c r="D163" s="324"/>
      <c r="E163" s="324"/>
      <c r="F163" s="298"/>
      <c r="G163" s="298"/>
      <c r="H163" s="298"/>
      <c r="I163" s="19" t="s">
        <v>12</v>
      </c>
      <c r="J163" s="19" t="s">
        <v>21</v>
      </c>
      <c r="K163" s="19" t="s">
        <v>17</v>
      </c>
      <c r="L163" s="19" t="s">
        <v>20</v>
      </c>
      <c r="M163" s="302"/>
      <c r="N163" s="289"/>
      <c r="O163" s="289"/>
    </row>
    <row r="164" spans="1:15" ht="60" customHeight="1" x14ac:dyDescent="0.25">
      <c r="A164" s="305"/>
      <c r="B164" s="328"/>
      <c r="C164" s="324"/>
      <c r="D164" s="324"/>
      <c r="E164" s="324"/>
      <c r="F164" s="298"/>
      <c r="G164" s="298"/>
      <c r="H164" s="298"/>
      <c r="I164" s="19" t="s">
        <v>2</v>
      </c>
      <c r="J164" s="19" t="s">
        <v>20</v>
      </c>
      <c r="K164" s="19" t="s">
        <v>18</v>
      </c>
      <c r="L164" s="19" t="s">
        <v>21</v>
      </c>
      <c r="M164" s="302"/>
      <c r="N164" s="289"/>
      <c r="O164" s="289"/>
    </row>
    <row r="165" spans="1:15" ht="60" customHeight="1" x14ac:dyDescent="0.25">
      <c r="A165" s="305"/>
      <c r="B165" s="328"/>
      <c r="C165" s="324"/>
      <c r="D165" s="324"/>
      <c r="E165" s="324"/>
      <c r="F165" s="298"/>
      <c r="G165" s="298"/>
      <c r="H165" s="298"/>
      <c r="I165" s="19" t="s">
        <v>13</v>
      </c>
      <c r="J165" s="19" t="s">
        <v>21</v>
      </c>
      <c r="K165" s="19" t="s">
        <v>3</v>
      </c>
      <c r="L165" s="19" t="s">
        <v>20</v>
      </c>
      <c r="M165" s="302"/>
      <c r="N165" s="289"/>
      <c r="O165" s="289"/>
    </row>
    <row r="166" spans="1:15" ht="60" customHeight="1" x14ac:dyDescent="0.25">
      <c r="A166" s="305"/>
      <c r="B166" s="328"/>
      <c r="C166" s="324"/>
      <c r="D166" s="324"/>
      <c r="E166" s="324"/>
      <c r="F166" s="298"/>
      <c r="G166" s="298"/>
      <c r="H166" s="298"/>
      <c r="I166" s="19" t="s">
        <v>14</v>
      </c>
      <c r="J166" s="19" t="s">
        <v>21</v>
      </c>
      <c r="K166" s="19"/>
      <c r="L166" s="20"/>
      <c r="M166" s="302"/>
      <c r="N166" s="289"/>
      <c r="O166" s="289"/>
    </row>
    <row r="167" spans="1:15" ht="60" customHeight="1" x14ac:dyDescent="0.25">
      <c r="A167" s="305"/>
      <c r="B167" s="328"/>
      <c r="C167" s="324"/>
      <c r="D167" s="324"/>
      <c r="E167" s="324"/>
      <c r="F167" s="298"/>
      <c r="G167" s="298"/>
      <c r="H167" s="298"/>
      <c r="I167" s="19" t="s">
        <v>15</v>
      </c>
      <c r="J167" s="19" t="s">
        <v>20</v>
      </c>
      <c r="K167" s="19"/>
      <c r="L167" s="20"/>
      <c r="M167" s="303"/>
      <c r="N167" s="289"/>
      <c r="O167" s="289"/>
    </row>
    <row r="168" spans="1:15" ht="60" customHeight="1" thickBot="1" x14ac:dyDescent="0.3">
      <c r="A168" s="306"/>
      <c r="B168" s="328"/>
      <c r="C168" s="325"/>
      <c r="D168" s="325"/>
      <c r="E168" s="325"/>
      <c r="F168" s="299"/>
      <c r="G168" s="299"/>
      <c r="H168" s="299"/>
      <c r="I168" s="21" t="s">
        <v>4</v>
      </c>
      <c r="J168" s="26" t="str">
        <f>+Calcolo!B164</f>
        <v>Basso</v>
      </c>
      <c r="K168" s="21" t="s">
        <v>4</v>
      </c>
      <c r="L168" s="27" t="str">
        <f>+Calcolo!C164</f>
        <v>Medio</v>
      </c>
      <c r="M168" s="13" t="str">
        <f>+Calcolo!C166</f>
        <v>BASSO</v>
      </c>
      <c r="N168" s="290"/>
      <c r="O168" s="290"/>
    </row>
    <row r="169" spans="1:15" ht="60" customHeight="1" x14ac:dyDescent="0.25">
      <c r="A169" s="304" t="s">
        <v>437</v>
      </c>
      <c r="B169" s="327" t="s">
        <v>317</v>
      </c>
      <c r="C169" s="323" t="s">
        <v>379</v>
      </c>
      <c r="D169" s="323" t="s">
        <v>473</v>
      </c>
      <c r="E169" s="323" t="s">
        <v>384</v>
      </c>
      <c r="F169" s="292" t="s">
        <v>340</v>
      </c>
      <c r="G169" s="292" t="s">
        <v>340</v>
      </c>
      <c r="H169" s="292" t="s">
        <v>340</v>
      </c>
      <c r="I169" s="16" t="s">
        <v>39</v>
      </c>
      <c r="J169" s="17"/>
      <c r="K169" s="16" t="s">
        <v>40</v>
      </c>
      <c r="L169" s="18"/>
      <c r="M169" s="301"/>
      <c r="N169" s="288" t="s">
        <v>430</v>
      </c>
      <c r="O169" s="288" t="s">
        <v>478</v>
      </c>
    </row>
    <row r="170" spans="1:15" ht="60" customHeight="1" x14ac:dyDescent="0.25">
      <c r="A170" s="305"/>
      <c r="B170" s="328"/>
      <c r="C170" s="324"/>
      <c r="D170" s="324"/>
      <c r="E170" s="324"/>
      <c r="F170" s="298"/>
      <c r="G170" s="298"/>
      <c r="H170" s="298"/>
      <c r="I170" s="19" t="s">
        <v>11</v>
      </c>
      <c r="J170" s="19" t="s">
        <v>21</v>
      </c>
      <c r="K170" s="19" t="s">
        <v>16</v>
      </c>
      <c r="L170" s="19" t="s">
        <v>20</v>
      </c>
      <c r="M170" s="302"/>
      <c r="N170" s="289"/>
      <c r="O170" s="289"/>
    </row>
    <row r="171" spans="1:15" ht="60" customHeight="1" x14ac:dyDescent="0.25">
      <c r="A171" s="305"/>
      <c r="B171" s="328"/>
      <c r="C171" s="324"/>
      <c r="D171" s="324"/>
      <c r="E171" s="324"/>
      <c r="F171" s="298"/>
      <c r="G171" s="298"/>
      <c r="H171" s="298"/>
      <c r="I171" s="19" t="s">
        <v>12</v>
      </c>
      <c r="J171" s="19" t="s">
        <v>21</v>
      </c>
      <c r="K171" s="19" t="s">
        <v>17</v>
      </c>
      <c r="L171" s="19" t="s">
        <v>20</v>
      </c>
      <c r="M171" s="302"/>
      <c r="N171" s="289"/>
      <c r="O171" s="289"/>
    </row>
    <row r="172" spans="1:15" ht="60" customHeight="1" x14ac:dyDescent="0.25">
      <c r="A172" s="305"/>
      <c r="B172" s="328"/>
      <c r="C172" s="324"/>
      <c r="D172" s="324"/>
      <c r="E172" s="324"/>
      <c r="F172" s="298"/>
      <c r="G172" s="298"/>
      <c r="H172" s="298"/>
      <c r="I172" s="19" t="s">
        <v>2</v>
      </c>
      <c r="J172" s="19" t="s">
        <v>20</v>
      </c>
      <c r="K172" s="19" t="s">
        <v>18</v>
      </c>
      <c r="L172" s="19" t="s">
        <v>21</v>
      </c>
      <c r="M172" s="302"/>
      <c r="N172" s="289"/>
      <c r="O172" s="289"/>
    </row>
    <row r="173" spans="1:15" ht="60" customHeight="1" x14ac:dyDescent="0.25">
      <c r="A173" s="305"/>
      <c r="B173" s="328"/>
      <c r="C173" s="324"/>
      <c r="D173" s="324"/>
      <c r="E173" s="324"/>
      <c r="F173" s="298"/>
      <c r="G173" s="298"/>
      <c r="H173" s="298"/>
      <c r="I173" s="19" t="s">
        <v>13</v>
      </c>
      <c r="J173" s="19" t="s">
        <v>21</v>
      </c>
      <c r="K173" s="19" t="s">
        <v>3</v>
      </c>
      <c r="L173" s="19" t="s">
        <v>20</v>
      </c>
      <c r="M173" s="302"/>
      <c r="N173" s="289"/>
      <c r="O173" s="289"/>
    </row>
    <row r="174" spans="1:15" ht="60" customHeight="1" x14ac:dyDescent="0.25">
      <c r="A174" s="305"/>
      <c r="B174" s="328"/>
      <c r="C174" s="324"/>
      <c r="D174" s="324"/>
      <c r="E174" s="324"/>
      <c r="F174" s="298"/>
      <c r="G174" s="298"/>
      <c r="H174" s="298"/>
      <c r="I174" s="19" t="s">
        <v>14</v>
      </c>
      <c r="J174" s="19" t="s">
        <v>21</v>
      </c>
      <c r="K174" s="19"/>
      <c r="L174" s="20"/>
      <c r="M174" s="302"/>
      <c r="N174" s="289"/>
      <c r="O174" s="289"/>
    </row>
    <row r="175" spans="1:15" ht="60" customHeight="1" x14ac:dyDescent="0.25">
      <c r="A175" s="305"/>
      <c r="B175" s="328"/>
      <c r="C175" s="324"/>
      <c r="D175" s="324"/>
      <c r="E175" s="324"/>
      <c r="F175" s="298"/>
      <c r="G175" s="298"/>
      <c r="H175" s="298"/>
      <c r="I175" s="19" t="s">
        <v>15</v>
      </c>
      <c r="J175" s="19" t="s">
        <v>20</v>
      </c>
      <c r="K175" s="19"/>
      <c r="L175" s="20"/>
      <c r="M175" s="303"/>
      <c r="N175" s="289"/>
      <c r="O175" s="289"/>
    </row>
    <row r="176" spans="1:15" ht="60" customHeight="1" thickBot="1" x14ac:dyDescent="0.3">
      <c r="A176" s="306"/>
      <c r="B176" s="328"/>
      <c r="C176" s="325"/>
      <c r="D176" s="325"/>
      <c r="E176" s="325"/>
      <c r="F176" s="299"/>
      <c r="G176" s="299"/>
      <c r="H176" s="299"/>
      <c r="I176" s="21" t="s">
        <v>4</v>
      </c>
      <c r="J176" s="26" t="str">
        <f>+Calcolo!B173</f>
        <v>Basso</v>
      </c>
      <c r="K176" s="21" t="s">
        <v>4</v>
      </c>
      <c r="L176" s="27" t="str">
        <f>+Calcolo!C173</f>
        <v>Medio</v>
      </c>
      <c r="M176" s="13" t="str">
        <f>+Calcolo!C175</f>
        <v>BASSO</v>
      </c>
      <c r="N176" s="290"/>
      <c r="O176" s="290"/>
    </row>
    <row r="177" spans="1:26" ht="60" customHeight="1" x14ac:dyDescent="0.25">
      <c r="A177" s="304" t="s">
        <v>437</v>
      </c>
      <c r="B177" s="292" t="s">
        <v>318</v>
      </c>
      <c r="C177" s="323" t="s">
        <v>390</v>
      </c>
      <c r="D177" s="323" t="s">
        <v>391</v>
      </c>
      <c r="E177" s="323" t="s">
        <v>392</v>
      </c>
      <c r="F177" s="292" t="s">
        <v>332</v>
      </c>
      <c r="G177" s="292" t="s">
        <v>330</v>
      </c>
      <c r="H177" s="292" t="s">
        <v>341</v>
      </c>
      <c r="I177" s="16" t="s">
        <v>39</v>
      </c>
      <c r="J177" s="17"/>
      <c r="K177" s="16" t="s">
        <v>40</v>
      </c>
      <c r="L177" s="18"/>
      <c r="M177" s="301"/>
      <c r="N177" s="288" t="s">
        <v>430</v>
      </c>
      <c r="O177" s="288" t="s">
        <v>475</v>
      </c>
      <c r="P177" s="15"/>
      <c r="Q177" s="15"/>
      <c r="R177" s="15"/>
      <c r="S177" s="15"/>
      <c r="T177" s="15"/>
      <c r="U177" s="15"/>
      <c r="V177" s="15"/>
      <c r="W177" s="15"/>
      <c r="X177" s="15"/>
      <c r="Y177" s="15"/>
      <c r="Z177" s="15"/>
    </row>
    <row r="178" spans="1:26" ht="60" customHeight="1" x14ac:dyDescent="0.25">
      <c r="A178" s="305"/>
      <c r="B178" s="298"/>
      <c r="C178" s="324"/>
      <c r="D178" s="324"/>
      <c r="E178" s="324"/>
      <c r="F178" s="298"/>
      <c r="G178" s="293"/>
      <c r="H178" s="298"/>
      <c r="I178" s="19" t="s">
        <v>11</v>
      </c>
      <c r="J178" s="19" t="s">
        <v>21</v>
      </c>
      <c r="K178" s="19" t="s">
        <v>16</v>
      </c>
      <c r="L178" s="19" t="s">
        <v>20</v>
      </c>
      <c r="M178" s="302"/>
      <c r="N178" s="289"/>
      <c r="O178" s="289"/>
    </row>
    <row r="179" spans="1:26" ht="60" customHeight="1" x14ac:dyDescent="0.25">
      <c r="A179" s="305"/>
      <c r="B179" s="298"/>
      <c r="C179" s="324"/>
      <c r="D179" s="324"/>
      <c r="E179" s="324"/>
      <c r="F179" s="298"/>
      <c r="G179" s="293"/>
      <c r="H179" s="298"/>
      <c r="I179" s="19" t="s">
        <v>12</v>
      </c>
      <c r="J179" s="19" t="s">
        <v>21</v>
      </c>
      <c r="K179" s="19" t="s">
        <v>17</v>
      </c>
      <c r="L179" s="19" t="s">
        <v>20</v>
      </c>
      <c r="M179" s="302"/>
      <c r="N179" s="289"/>
      <c r="O179" s="289"/>
    </row>
    <row r="180" spans="1:26" ht="60" customHeight="1" x14ac:dyDescent="0.25">
      <c r="A180" s="305"/>
      <c r="B180" s="298"/>
      <c r="C180" s="324"/>
      <c r="D180" s="324"/>
      <c r="E180" s="324"/>
      <c r="F180" s="298"/>
      <c r="G180" s="293"/>
      <c r="H180" s="298"/>
      <c r="I180" s="19" t="s">
        <v>2</v>
      </c>
      <c r="J180" s="19" t="s">
        <v>20</v>
      </c>
      <c r="K180" s="19" t="s">
        <v>18</v>
      </c>
      <c r="L180" s="19" t="s">
        <v>21</v>
      </c>
      <c r="M180" s="302"/>
      <c r="N180" s="289"/>
      <c r="O180" s="289"/>
    </row>
    <row r="181" spans="1:26" ht="60" customHeight="1" x14ac:dyDescent="0.25">
      <c r="A181" s="305"/>
      <c r="B181" s="298"/>
      <c r="C181" s="324"/>
      <c r="D181" s="324"/>
      <c r="E181" s="324"/>
      <c r="F181" s="298"/>
      <c r="G181" s="293"/>
      <c r="H181" s="298"/>
      <c r="I181" s="19" t="s">
        <v>13</v>
      </c>
      <c r="J181" s="19" t="s">
        <v>20</v>
      </c>
      <c r="K181" s="19" t="s">
        <v>3</v>
      </c>
      <c r="L181" s="19" t="s">
        <v>21</v>
      </c>
      <c r="M181" s="302"/>
      <c r="N181" s="289"/>
      <c r="O181" s="289"/>
    </row>
    <row r="182" spans="1:26" ht="60" customHeight="1" x14ac:dyDescent="0.25">
      <c r="A182" s="305"/>
      <c r="B182" s="298"/>
      <c r="C182" s="324"/>
      <c r="D182" s="324"/>
      <c r="E182" s="324"/>
      <c r="F182" s="298"/>
      <c r="G182" s="293"/>
      <c r="H182" s="298"/>
      <c r="I182" s="19" t="s">
        <v>14</v>
      </c>
      <c r="J182" s="19" t="s">
        <v>21</v>
      </c>
      <c r="K182" s="19"/>
      <c r="L182" s="20"/>
      <c r="M182" s="302"/>
      <c r="N182" s="289"/>
      <c r="O182" s="289"/>
    </row>
    <row r="183" spans="1:26" ht="60" customHeight="1" x14ac:dyDescent="0.25">
      <c r="A183" s="305"/>
      <c r="B183" s="298"/>
      <c r="C183" s="324"/>
      <c r="D183" s="324"/>
      <c r="E183" s="324"/>
      <c r="F183" s="298"/>
      <c r="G183" s="293"/>
      <c r="H183" s="298"/>
      <c r="I183" s="19" t="s">
        <v>15</v>
      </c>
      <c r="J183" s="19" t="s">
        <v>21</v>
      </c>
      <c r="K183" s="19"/>
      <c r="L183" s="20"/>
      <c r="M183" s="303"/>
      <c r="N183" s="289"/>
      <c r="O183" s="289"/>
    </row>
    <row r="184" spans="1:26" ht="60" customHeight="1" thickBot="1" x14ac:dyDescent="0.3">
      <c r="A184" s="306"/>
      <c r="B184" s="299"/>
      <c r="C184" s="325"/>
      <c r="D184" s="325"/>
      <c r="E184" s="325"/>
      <c r="F184" s="299"/>
      <c r="G184" s="294"/>
      <c r="H184" s="299"/>
      <c r="I184" s="21" t="s">
        <v>4</v>
      </c>
      <c r="J184" s="26" t="str">
        <f>+Calcolo!B183</f>
        <v>Basso</v>
      </c>
      <c r="K184" s="21" t="s">
        <v>4</v>
      </c>
      <c r="L184" s="27" t="str">
        <f>+Calcolo!C183</f>
        <v>Medio</v>
      </c>
      <c r="M184" s="13" t="str">
        <f>+Calcolo!C185</f>
        <v>BASSO</v>
      </c>
      <c r="N184" s="290"/>
      <c r="O184" s="290"/>
    </row>
    <row r="185" spans="1:26" ht="60" customHeight="1" x14ac:dyDescent="0.25">
      <c r="A185" s="304" t="s">
        <v>49</v>
      </c>
      <c r="B185" s="292" t="s">
        <v>319</v>
      </c>
      <c r="C185" s="323" t="s">
        <v>413</v>
      </c>
      <c r="D185" s="323" t="s">
        <v>414</v>
      </c>
      <c r="E185" s="323" t="s">
        <v>415</v>
      </c>
      <c r="F185" s="292" t="s">
        <v>329</v>
      </c>
      <c r="G185" s="292" t="s">
        <v>328</v>
      </c>
      <c r="H185" s="292" t="s">
        <v>342</v>
      </c>
      <c r="I185" s="16" t="s">
        <v>39</v>
      </c>
      <c r="J185" s="17"/>
      <c r="K185" s="16" t="s">
        <v>40</v>
      </c>
      <c r="L185" s="18"/>
      <c r="M185" s="301"/>
      <c r="N185" s="288" t="s">
        <v>430</v>
      </c>
      <c r="O185" s="288" t="s">
        <v>475</v>
      </c>
    </row>
    <row r="186" spans="1:26" ht="60" customHeight="1" x14ac:dyDescent="0.25">
      <c r="A186" s="305"/>
      <c r="B186" s="298"/>
      <c r="C186" s="324"/>
      <c r="D186" s="324"/>
      <c r="E186" s="324"/>
      <c r="F186" s="298"/>
      <c r="G186" s="293"/>
      <c r="H186" s="298"/>
      <c r="I186" s="19" t="s">
        <v>11</v>
      </c>
      <c r="J186" s="19" t="s">
        <v>20</v>
      </c>
      <c r="K186" s="19" t="s">
        <v>16</v>
      </c>
      <c r="L186" s="19" t="s">
        <v>20</v>
      </c>
      <c r="M186" s="302"/>
      <c r="N186" s="289"/>
      <c r="O186" s="289"/>
    </row>
    <row r="187" spans="1:26" ht="60" customHeight="1" x14ac:dyDescent="0.25">
      <c r="A187" s="305"/>
      <c r="B187" s="298"/>
      <c r="C187" s="324"/>
      <c r="D187" s="324"/>
      <c r="E187" s="324"/>
      <c r="F187" s="298"/>
      <c r="G187" s="293"/>
      <c r="H187" s="298"/>
      <c r="I187" s="19" t="s">
        <v>12</v>
      </c>
      <c r="J187" s="19" t="s">
        <v>20</v>
      </c>
      <c r="K187" s="19" t="s">
        <v>17</v>
      </c>
      <c r="L187" s="19" t="s">
        <v>20</v>
      </c>
      <c r="M187" s="302"/>
      <c r="N187" s="289"/>
      <c r="O187" s="289"/>
    </row>
    <row r="188" spans="1:26" ht="60" customHeight="1" x14ac:dyDescent="0.25">
      <c r="A188" s="305"/>
      <c r="B188" s="298"/>
      <c r="C188" s="324"/>
      <c r="D188" s="324"/>
      <c r="E188" s="324"/>
      <c r="F188" s="298"/>
      <c r="G188" s="293"/>
      <c r="H188" s="298"/>
      <c r="I188" s="19" t="s">
        <v>2</v>
      </c>
      <c r="J188" s="19" t="s">
        <v>21</v>
      </c>
      <c r="K188" s="19" t="s">
        <v>18</v>
      </c>
      <c r="L188" s="19" t="s">
        <v>21</v>
      </c>
      <c r="M188" s="302"/>
      <c r="N188" s="289"/>
      <c r="O188" s="289"/>
    </row>
    <row r="189" spans="1:26" ht="60" customHeight="1" x14ac:dyDescent="0.25">
      <c r="A189" s="305"/>
      <c r="B189" s="298"/>
      <c r="C189" s="324"/>
      <c r="D189" s="324"/>
      <c r="E189" s="324"/>
      <c r="F189" s="298"/>
      <c r="G189" s="293"/>
      <c r="H189" s="298"/>
      <c r="I189" s="19" t="s">
        <v>13</v>
      </c>
      <c r="J189" s="19" t="s">
        <v>21</v>
      </c>
      <c r="K189" s="19" t="s">
        <v>3</v>
      </c>
      <c r="L189" s="19" t="s">
        <v>21</v>
      </c>
      <c r="M189" s="302"/>
      <c r="N189" s="289"/>
      <c r="O189" s="289"/>
    </row>
    <row r="190" spans="1:26" ht="60" customHeight="1" x14ac:dyDescent="0.25">
      <c r="A190" s="305"/>
      <c r="B190" s="298"/>
      <c r="C190" s="324"/>
      <c r="D190" s="324"/>
      <c r="E190" s="324"/>
      <c r="F190" s="298"/>
      <c r="G190" s="293"/>
      <c r="H190" s="298"/>
      <c r="I190" s="19" t="s">
        <v>14</v>
      </c>
      <c r="J190" s="19" t="s">
        <v>21</v>
      </c>
      <c r="K190" s="19"/>
      <c r="L190" s="20"/>
      <c r="M190" s="302"/>
      <c r="N190" s="289"/>
      <c r="O190" s="289"/>
    </row>
    <row r="191" spans="1:26" ht="60" customHeight="1" x14ac:dyDescent="0.25">
      <c r="A191" s="305"/>
      <c r="B191" s="298"/>
      <c r="C191" s="324"/>
      <c r="D191" s="324"/>
      <c r="E191" s="324"/>
      <c r="F191" s="298"/>
      <c r="G191" s="293"/>
      <c r="H191" s="298"/>
      <c r="I191" s="19" t="s">
        <v>15</v>
      </c>
      <c r="J191" s="19" t="s">
        <v>21</v>
      </c>
      <c r="K191" s="19"/>
      <c r="L191" s="20"/>
      <c r="M191" s="303"/>
      <c r="N191" s="289"/>
      <c r="O191" s="289"/>
    </row>
    <row r="192" spans="1:26" ht="60" customHeight="1" thickBot="1" x14ac:dyDescent="0.3">
      <c r="A192" s="306"/>
      <c r="B192" s="299"/>
      <c r="C192" s="325"/>
      <c r="D192" s="325"/>
      <c r="E192" s="325"/>
      <c r="F192" s="299"/>
      <c r="G192" s="294"/>
      <c r="H192" s="299"/>
      <c r="I192" s="21" t="s">
        <v>4</v>
      </c>
      <c r="J192" s="26" t="str">
        <f>+Calcolo!B192</f>
        <v>Basso</v>
      </c>
      <c r="K192" s="21" t="s">
        <v>4</v>
      </c>
      <c r="L192" s="27" t="str">
        <f>+Calcolo!C192</f>
        <v>Medio</v>
      </c>
      <c r="M192" s="13" t="str">
        <f>+Calcolo!C194</f>
        <v>BASSO</v>
      </c>
      <c r="N192" s="290"/>
      <c r="O192" s="290"/>
    </row>
    <row r="193" spans="1:15" ht="60" customHeight="1" x14ac:dyDescent="0.25">
      <c r="A193" s="304" t="s">
        <v>437</v>
      </c>
      <c r="B193" s="292" t="s">
        <v>320</v>
      </c>
      <c r="C193" s="323" t="s">
        <v>410</v>
      </c>
      <c r="D193" s="323" t="s">
        <v>411</v>
      </c>
      <c r="E193" s="323" t="s">
        <v>412</v>
      </c>
      <c r="F193" s="292" t="s">
        <v>340</v>
      </c>
      <c r="G193" s="292" t="s">
        <v>340</v>
      </c>
      <c r="H193" s="292" t="s">
        <v>340</v>
      </c>
      <c r="I193" s="16" t="s">
        <v>39</v>
      </c>
      <c r="J193" s="17"/>
      <c r="K193" s="16" t="s">
        <v>40</v>
      </c>
      <c r="L193" s="18"/>
      <c r="M193" s="301"/>
      <c r="N193" s="288" t="s">
        <v>348</v>
      </c>
      <c r="O193" s="288"/>
    </row>
    <row r="194" spans="1:15" ht="60" customHeight="1" x14ac:dyDescent="0.25">
      <c r="A194" s="305"/>
      <c r="B194" s="298"/>
      <c r="C194" s="324"/>
      <c r="D194" s="324"/>
      <c r="E194" s="324"/>
      <c r="F194" s="298"/>
      <c r="G194" s="298"/>
      <c r="H194" s="298"/>
      <c r="I194" s="19" t="s">
        <v>11</v>
      </c>
      <c r="J194" s="19" t="s">
        <v>21</v>
      </c>
      <c r="K194" s="19" t="s">
        <v>16</v>
      </c>
      <c r="L194" s="19" t="s">
        <v>21</v>
      </c>
      <c r="M194" s="302"/>
      <c r="N194" s="289"/>
      <c r="O194" s="289"/>
    </row>
    <row r="195" spans="1:15" ht="60" customHeight="1" x14ac:dyDescent="0.25">
      <c r="A195" s="305"/>
      <c r="B195" s="298"/>
      <c r="C195" s="324"/>
      <c r="D195" s="324"/>
      <c r="E195" s="324"/>
      <c r="F195" s="298"/>
      <c r="G195" s="298"/>
      <c r="H195" s="298"/>
      <c r="I195" s="19" t="s">
        <v>12</v>
      </c>
      <c r="J195" s="19" t="s">
        <v>21</v>
      </c>
      <c r="K195" s="19" t="s">
        <v>17</v>
      </c>
      <c r="L195" s="19" t="s">
        <v>21</v>
      </c>
      <c r="M195" s="302"/>
      <c r="N195" s="289"/>
      <c r="O195" s="289"/>
    </row>
    <row r="196" spans="1:15" ht="60" customHeight="1" x14ac:dyDescent="0.25">
      <c r="A196" s="305"/>
      <c r="B196" s="298"/>
      <c r="C196" s="324"/>
      <c r="D196" s="324"/>
      <c r="E196" s="324"/>
      <c r="F196" s="298"/>
      <c r="G196" s="298"/>
      <c r="H196" s="298"/>
      <c r="I196" s="19" t="s">
        <v>2</v>
      </c>
      <c r="J196" s="19" t="s">
        <v>21</v>
      </c>
      <c r="K196" s="19" t="s">
        <v>18</v>
      </c>
      <c r="L196" s="19" t="s">
        <v>21</v>
      </c>
      <c r="M196" s="302"/>
      <c r="N196" s="289"/>
      <c r="O196" s="289"/>
    </row>
    <row r="197" spans="1:15" ht="60" customHeight="1" x14ac:dyDescent="0.25">
      <c r="A197" s="305"/>
      <c r="B197" s="298"/>
      <c r="C197" s="324"/>
      <c r="D197" s="324"/>
      <c r="E197" s="324"/>
      <c r="F197" s="298"/>
      <c r="G197" s="298"/>
      <c r="H197" s="298"/>
      <c r="I197" s="19" t="s">
        <v>13</v>
      </c>
      <c r="J197" s="19" t="s">
        <v>20</v>
      </c>
      <c r="K197" s="19" t="s">
        <v>3</v>
      </c>
      <c r="L197" s="19" t="s">
        <v>21</v>
      </c>
      <c r="M197" s="302"/>
      <c r="N197" s="289"/>
      <c r="O197" s="289"/>
    </row>
    <row r="198" spans="1:15" ht="60" customHeight="1" x14ac:dyDescent="0.25">
      <c r="A198" s="305"/>
      <c r="B198" s="298"/>
      <c r="C198" s="324"/>
      <c r="D198" s="324"/>
      <c r="E198" s="324"/>
      <c r="F198" s="298"/>
      <c r="G198" s="298"/>
      <c r="H198" s="298"/>
      <c r="I198" s="19" t="s">
        <v>14</v>
      </c>
      <c r="J198" s="19" t="s">
        <v>21</v>
      </c>
      <c r="K198" s="19"/>
      <c r="L198" s="20"/>
      <c r="M198" s="302"/>
      <c r="N198" s="289"/>
      <c r="O198" s="289"/>
    </row>
    <row r="199" spans="1:15" ht="60" customHeight="1" x14ac:dyDescent="0.25">
      <c r="A199" s="305"/>
      <c r="B199" s="298"/>
      <c r="C199" s="324"/>
      <c r="D199" s="324"/>
      <c r="E199" s="324"/>
      <c r="F199" s="298"/>
      <c r="G199" s="298"/>
      <c r="H199" s="298"/>
      <c r="I199" s="19" t="s">
        <v>15</v>
      </c>
      <c r="J199" s="19" t="s">
        <v>21</v>
      </c>
      <c r="K199" s="19"/>
      <c r="L199" s="20"/>
      <c r="M199" s="303"/>
      <c r="N199" s="289"/>
      <c r="O199" s="289"/>
    </row>
    <row r="200" spans="1:15" ht="60" customHeight="1" thickBot="1" x14ac:dyDescent="0.3">
      <c r="A200" s="306"/>
      <c r="B200" s="299"/>
      <c r="C200" s="325"/>
      <c r="D200" s="325"/>
      <c r="E200" s="325"/>
      <c r="F200" s="299"/>
      <c r="G200" s="299"/>
      <c r="H200" s="299"/>
      <c r="I200" s="21" t="s">
        <v>4</v>
      </c>
      <c r="J200" s="26" t="str">
        <f>+Calcolo!B201</f>
        <v>Basso</v>
      </c>
      <c r="K200" s="21" t="s">
        <v>4</v>
      </c>
      <c r="L200" s="27" t="str">
        <f>+Calcolo!C201</f>
        <v>Basso</v>
      </c>
      <c r="M200" s="13" t="str">
        <f>+Calcolo!C203</f>
        <v>MINIMO</v>
      </c>
      <c r="N200" s="290"/>
      <c r="O200" s="290"/>
    </row>
    <row r="201" spans="1:15" ht="60" customHeight="1" x14ac:dyDescent="0.25">
      <c r="A201" s="304" t="s">
        <v>437</v>
      </c>
      <c r="B201" s="292" t="s">
        <v>321</v>
      </c>
      <c r="C201" s="323" t="s">
        <v>382</v>
      </c>
      <c r="D201" s="323" t="s">
        <v>382</v>
      </c>
      <c r="E201" s="323" t="s">
        <v>382</v>
      </c>
      <c r="F201" s="292" t="s">
        <v>340</v>
      </c>
      <c r="G201" s="292" t="s">
        <v>340</v>
      </c>
      <c r="H201" s="292" t="s">
        <v>340</v>
      </c>
      <c r="I201" s="16" t="s">
        <v>39</v>
      </c>
      <c r="J201" s="17"/>
      <c r="K201" s="16" t="s">
        <v>40</v>
      </c>
      <c r="L201" s="18"/>
      <c r="M201" s="301"/>
      <c r="N201" s="288" t="s">
        <v>348</v>
      </c>
      <c r="O201" s="288"/>
    </row>
    <row r="202" spans="1:15" ht="60" customHeight="1" x14ac:dyDescent="0.25">
      <c r="A202" s="305"/>
      <c r="B202" s="298"/>
      <c r="C202" s="324"/>
      <c r="D202" s="324"/>
      <c r="E202" s="324"/>
      <c r="F202" s="298"/>
      <c r="G202" s="298"/>
      <c r="H202" s="298"/>
      <c r="I202" s="19" t="s">
        <v>11</v>
      </c>
      <c r="J202" s="19"/>
      <c r="K202" s="19" t="s">
        <v>16</v>
      </c>
      <c r="L202" s="19"/>
      <c r="M202" s="302"/>
      <c r="N202" s="289"/>
      <c r="O202" s="289"/>
    </row>
    <row r="203" spans="1:15" ht="60" customHeight="1" x14ac:dyDescent="0.25">
      <c r="A203" s="305"/>
      <c r="B203" s="298"/>
      <c r="C203" s="324"/>
      <c r="D203" s="324"/>
      <c r="E203" s="324"/>
      <c r="F203" s="298"/>
      <c r="G203" s="298"/>
      <c r="H203" s="298"/>
      <c r="I203" s="19" t="s">
        <v>12</v>
      </c>
      <c r="J203" s="19"/>
      <c r="K203" s="19" t="s">
        <v>17</v>
      </c>
      <c r="L203" s="19"/>
      <c r="M203" s="302"/>
      <c r="N203" s="289"/>
      <c r="O203" s="289"/>
    </row>
    <row r="204" spans="1:15" ht="60" customHeight="1" x14ac:dyDescent="0.25">
      <c r="A204" s="305"/>
      <c r="B204" s="298"/>
      <c r="C204" s="324"/>
      <c r="D204" s="324"/>
      <c r="E204" s="324"/>
      <c r="F204" s="298"/>
      <c r="G204" s="298"/>
      <c r="H204" s="298"/>
      <c r="I204" s="19" t="s">
        <v>2</v>
      </c>
      <c r="J204" s="19"/>
      <c r="K204" s="19" t="s">
        <v>18</v>
      </c>
      <c r="L204" s="19"/>
      <c r="M204" s="302"/>
      <c r="N204" s="289"/>
      <c r="O204" s="289"/>
    </row>
    <row r="205" spans="1:15" ht="60" customHeight="1" x14ac:dyDescent="0.25">
      <c r="A205" s="305"/>
      <c r="B205" s="298"/>
      <c r="C205" s="324"/>
      <c r="D205" s="324"/>
      <c r="E205" s="324"/>
      <c r="F205" s="298"/>
      <c r="G205" s="298"/>
      <c r="H205" s="298"/>
      <c r="I205" s="19" t="s">
        <v>13</v>
      </c>
      <c r="J205" s="19"/>
      <c r="K205" s="19" t="s">
        <v>3</v>
      </c>
      <c r="L205" s="19"/>
      <c r="M205" s="302"/>
      <c r="N205" s="289"/>
      <c r="O205" s="289"/>
    </row>
    <row r="206" spans="1:15" ht="60" customHeight="1" x14ac:dyDescent="0.25">
      <c r="A206" s="305"/>
      <c r="B206" s="298"/>
      <c r="C206" s="324"/>
      <c r="D206" s="324"/>
      <c r="E206" s="324"/>
      <c r="F206" s="298"/>
      <c r="G206" s="298"/>
      <c r="H206" s="298"/>
      <c r="I206" s="19" t="s">
        <v>14</v>
      </c>
      <c r="J206" s="19"/>
      <c r="K206" s="19"/>
      <c r="L206" s="20"/>
      <c r="M206" s="302"/>
      <c r="N206" s="289"/>
      <c r="O206" s="289"/>
    </row>
    <row r="207" spans="1:15" ht="60" customHeight="1" x14ac:dyDescent="0.25">
      <c r="A207" s="305"/>
      <c r="B207" s="298"/>
      <c r="C207" s="324"/>
      <c r="D207" s="324"/>
      <c r="E207" s="324"/>
      <c r="F207" s="298"/>
      <c r="G207" s="298"/>
      <c r="H207" s="298"/>
      <c r="I207" s="19" t="s">
        <v>15</v>
      </c>
      <c r="J207" s="19"/>
      <c r="K207" s="19"/>
      <c r="L207" s="20"/>
      <c r="M207" s="303"/>
      <c r="N207" s="289"/>
      <c r="O207" s="289"/>
    </row>
    <row r="208" spans="1:15" ht="60" customHeight="1" thickBot="1" x14ac:dyDescent="0.3">
      <c r="A208" s="306"/>
      <c r="B208" s="299"/>
      <c r="C208" s="325"/>
      <c r="D208" s="325"/>
      <c r="E208" s="325"/>
      <c r="F208" s="299"/>
      <c r="G208" s="299"/>
      <c r="H208" s="299"/>
      <c r="I208" s="21" t="s">
        <v>4</v>
      </c>
      <c r="J208" s="26">
        <f>+Calcolo!B211</f>
        <v>0</v>
      </c>
      <c r="K208" s="21" t="s">
        <v>4</v>
      </c>
      <c r="L208" s="27">
        <f>+Calcolo!C211</f>
        <v>0</v>
      </c>
      <c r="M208" s="13">
        <f>+Calcolo!C213</f>
        <v>0</v>
      </c>
      <c r="N208" s="290"/>
      <c r="O208" s="290"/>
    </row>
    <row r="209" spans="1:15" ht="60" customHeight="1" x14ac:dyDescent="0.25">
      <c r="A209" s="304" t="s">
        <v>437</v>
      </c>
      <c r="B209" s="292" t="s">
        <v>322</v>
      </c>
      <c r="C209" s="323" t="s">
        <v>407</v>
      </c>
      <c r="D209" s="323" t="s">
        <v>408</v>
      </c>
      <c r="E209" s="323" t="s">
        <v>409</v>
      </c>
      <c r="F209" s="292" t="s">
        <v>332</v>
      </c>
      <c r="G209" s="292" t="s">
        <v>330</v>
      </c>
      <c r="H209" s="292" t="s">
        <v>343</v>
      </c>
      <c r="I209" s="16" t="s">
        <v>39</v>
      </c>
      <c r="J209" s="17"/>
      <c r="K209" s="16" t="s">
        <v>40</v>
      </c>
      <c r="L209" s="18"/>
      <c r="M209" s="301"/>
      <c r="N209" s="288" t="s">
        <v>348</v>
      </c>
      <c r="O209" s="459" t="s">
        <v>481</v>
      </c>
    </row>
    <row r="210" spans="1:15" ht="60" customHeight="1" x14ac:dyDescent="0.25">
      <c r="A210" s="305"/>
      <c r="B210" s="298"/>
      <c r="C210" s="324"/>
      <c r="D210" s="324"/>
      <c r="E210" s="324"/>
      <c r="F210" s="298"/>
      <c r="G210" s="293"/>
      <c r="H210" s="298"/>
      <c r="I210" s="19" t="s">
        <v>11</v>
      </c>
      <c r="J210" s="19" t="s">
        <v>20</v>
      </c>
      <c r="K210" s="19" t="s">
        <v>16</v>
      </c>
      <c r="L210" s="19" t="s">
        <v>20</v>
      </c>
      <c r="M210" s="302"/>
      <c r="N210" s="289"/>
      <c r="O210" s="460"/>
    </row>
    <row r="211" spans="1:15" ht="60" customHeight="1" x14ac:dyDescent="0.25">
      <c r="A211" s="305"/>
      <c r="B211" s="298"/>
      <c r="C211" s="324"/>
      <c r="D211" s="324"/>
      <c r="E211" s="324"/>
      <c r="F211" s="298"/>
      <c r="G211" s="293"/>
      <c r="H211" s="298"/>
      <c r="I211" s="19" t="s">
        <v>12</v>
      </c>
      <c r="J211" s="19" t="s">
        <v>21</v>
      </c>
      <c r="K211" s="19" t="s">
        <v>17</v>
      </c>
      <c r="L211" s="19" t="s">
        <v>20</v>
      </c>
      <c r="M211" s="302"/>
      <c r="N211" s="289"/>
      <c r="O211" s="460"/>
    </row>
    <row r="212" spans="1:15" ht="60" customHeight="1" x14ac:dyDescent="0.25">
      <c r="A212" s="305"/>
      <c r="B212" s="298"/>
      <c r="C212" s="324"/>
      <c r="D212" s="324"/>
      <c r="E212" s="324"/>
      <c r="F212" s="298"/>
      <c r="G212" s="293"/>
      <c r="H212" s="298"/>
      <c r="I212" s="19" t="s">
        <v>2</v>
      </c>
      <c r="J212" s="19" t="s">
        <v>21</v>
      </c>
      <c r="K212" s="19" t="s">
        <v>18</v>
      </c>
      <c r="L212" s="19" t="s">
        <v>21</v>
      </c>
      <c r="M212" s="302"/>
      <c r="N212" s="289"/>
      <c r="O212" s="460"/>
    </row>
    <row r="213" spans="1:15" ht="60" customHeight="1" x14ac:dyDescent="0.25">
      <c r="A213" s="305"/>
      <c r="B213" s="298"/>
      <c r="C213" s="324"/>
      <c r="D213" s="324"/>
      <c r="E213" s="324"/>
      <c r="F213" s="298"/>
      <c r="G213" s="293"/>
      <c r="H213" s="298"/>
      <c r="I213" s="19" t="s">
        <v>13</v>
      </c>
      <c r="J213" s="19" t="s">
        <v>21</v>
      </c>
      <c r="K213" s="19" t="s">
        <v>3</v>
      </c>
      <c r="L213" s="19" t="s">
        <v>21</v>
      </c>
      <c r="M213" s="302"/>
      <c r="N213" s="289"/>
      <c r="O213" s="460"/>
    </row>
    <row r="214" spans="1:15" ht="60" customHeight="1" x14ac:dyDescent="0.25">
      <c r="A214" s="305"/>
      <c r="B214" s="298"/>
      <c r="C214" s="324"/>
      <c r="D214" s="324"/>
      <c r="E214" s="324"/>
      <c r="F214" s="298"/>
      <c r="G214" s="293"/>
      <c r="H214" s="298"/>
      <c r="I214" s="19" t="s">
        <v>14</v>
      </c>
      <c r="J214" s="19" t="s">
        <v>20</v>
      </c>
      <c r="K214" s="19"/>
      <c r="L214" s="20"/>
      <c r="M214" s="302"/>
      <c r="N214" s="289"/>
      <c r="O214" s="460"/>
    </row>
    <row r="215" spans="1:15" ht="60" customHeight="1" x14ac:dyDescent="0.25">
      <c r="A215" s="305"/>
      <c r="B215" s="298"/>
      <c r="C215" s="324"/>
      <c r="D215" s="324"/>
      <c r="E215" s="324"/>
      <c r="F215" s="298"/>
      <c r="G215" s="293"/>
      <c r="H215" s="298"/>
      <c r="I215" s="19" t="s">
        <v>15</v>
      </c>
      <c r="J215" s="19" t="s">
        <v>21</v>
      </c>
      <c r="K215" s="19"/>
      <c r="L215" s="20"/>
      <c r="M215" s="303"/>
      <c r="N215" s="289"/>
      <c r="O215" s="460"/>
    </row>
    <row r="216" spans="1:15" ht="60" customHeight="1" thickBot="1" x14ac:dyDescent="0.3">
      <c r="A216" s="306"/>
      <c r="B216" s="299"/>
      <c r="C216" s="325"/>
      <c r="D216" s="325"/>
      <c r="E216" s="325"/>
      <c r="F216" s="299"/>
      <c r="G216" s="294"/>
      <c r="H216" s="299"/>
      <c r="I216" s="21" t="s">
        <v>4</v>
      </c>
      <c r="J216" s="26" t="str">
        <f>+Calcolo!B220</f>
        <v>Basso</v>
      </c>
      <c r="K216" s="21" t="s">
        <v>4</v>
      </c>
      <c r="L216" s="27" t="str">
        <f>+Calcolo!C220</f>
        <v>Medio</v>
      </c>
      <c r="M216" s="13" t="str">
        <f>+Calcolo!C222</f>
        <v>BASSO</v>
      </c>
      <c r="N216" s="290"/>
      <c r="O216" s="461"/>
    </row>
    <row r="217" spans="1:15" ht="60" customHeight="1" x14ac:dyDescent="0.25">
      <c r="A217" s="304" t="s">
        <v>441</v>
      </c>
      <c r="B217" s="329" t="s">
        <v>323</v>
      </c>
      <c r="C217" s="323" t="s">
        <v>393</v>
      </c>
      <c r="D217" s="323" t="s">
        <v>394</v>
      </c>
      <c r="E217" s="323" t="s">
        <v>395</v>
      </c>
      <c r="F217" s="292" t="s">
        <v>329</v>
      </c>
      <c r="G217" s="292" t="s">
        <v>328</v>
      </c>
      <c r="H217" s="292" t="s">
        <v>344</v>
      </c>
      <c r="I217" s="16" t="s">
        <v>39</v>
      </c>
      <c r="J217" s="17"/>
      <c r="K217" s="16" t="s">
        <v>40</v>
      </c>
      <c r="L217" s="18"/>
      <c r="M217" s="301"/>
      <c r="N217" s="288" t="s">
        <v>430</v>
      </c>
      <c r="O217" s="288" t="s">
        <v>475</v>
      </c>
    </row>
    <row r="218" spans="1:15" ht="60" customHeight="1" x14ac:dyDescent="0.25">
      <c r="A218" s="305"/>
      <c r="B218" s="329"/>
      <c r="C218" s="324"/>
      <c r="D218" s="324"/>
      <c r="E218" s="324"/>
      <c r="F218" s="298"/>
      <c r="G218" s="293"/>
      <c r="H218" s="298"/>
      <c r="I218" s="19" t="s">
        <v>11</v>
      </c>
      <c r="J218" s="19" t="s">
        <v>21</v>
      </c>
      <c r="K218" s="19" t="s">
        <v>16</v>
      </c>
      <c r="L218" s="19" t="s">
        <v>20</v>
      </c>
      <c r="M218" s="302"/>
      <c r="N218" s="289"/>
      <c r="O218" s="289"/>
    </row>
    <row r="219" spans="1:15" ht="60" customHeight="1" x14ac:dyDescent="0.25">
      <c r="A219" s="305"/>
      <c r="B219" s="329"/>
      <c r="C219" s="324"/>
      <c r="D219" s="324"/>
      <c r="E219" s="324"/>
      <c r="F219" s="298"/>
      <c r="G219" s="293"/>
      <c r="H219" s="298"/>
      <c r="I219" s="19" t="s">
        <v>12</v>
      </c>
      <c r="J219" s="19" t="s">
        <v>21</v>
      </c>
      <c r="K219" s="19" t="s">
        <v>17</v>
      </c>
      <c r="L219" s="19" t="s">
        <v>20</v>
      </c>
      <c r="M219" s="302"/>
      <c r="N219" s="289"/>
      <c r="O219" s="289"/>
    </row>
    <row r="220" spans="1:15" ht="60" customHeight="1" x14ac:dyDescent="0.25">
      <c r="A220" s="305"/>
      <c r="B220" s="329"/>
      <c r="C220" s="324"/>
      <c r="D220" s="324"/>
      <c r="E220" s="324"/>
      <c r="F220" s="298"/>
      <c r="G220" s="293"/>
      <c r="H220" s="298"/>
      <c r="I220" s="19" t="s">
        <v>2</v>
      </c>
      <c r="J220" s="19" t="s">
        <v>20</v>
      </c>
      <c r="K220" s="19" t="s">
        <v>18</v>
      </c>
      <c r="L220" s="19" t="s">
        <v>21</v>
      </c>
      <c r="M220" s="302"/>
      <c r="N220" s="289"/>
      <c r="O220" s="289"/>
    </row>
    <row r="221" spans="1:15" ht="60" customHeight="1" x14ac:dyDescent="0.25">
      <c r="A221" s="305"/>
      <c r="B221" s="329"/>
      <c r="C221" s="324"/>
      <c r="D221" s="324"/>
      <c r="E221" s="324"/>
      <c r="F221" s="298"/>
      <c r="G221" s="293"/>
      <c r="H221" s="298"/>
      <c r="I221" s="19" t="s">
        <v>13</v>
      </c>
      <c r="J221" s="19" t="s">
        <v>21</v>
      </c>
      <c r="K221" s="19" t="s">
        <v>3</v>
      </c>
      <c r="L221" s="19" t="s">
        <v>21</v>
      </c>
      <c r="M221" s="302"/>
      <c r="N221" s="289"/>
      <c r="O221" s="289"/>
    </row>
    <row r="222" spans="1:15" ht="60" customHeight="1" x14ac:dyDescent="0.25">
      <c r="A222" s="305"/>
      <c r="B222" s="329"/>
      <c r="C222" s="324"/>
      <c r="D222" s="324"/>
      <c r="E222" s="324"/>
      <c r="F222" s="298"/>
      <c r="G222" s="293"/>
      <c r="H222" s="298"/>
      <c r="I222" s="19" t="s">
        <v>14</v>
      </c>
      <c r="J222" s="19" t="s">
        <v>20</v>
      </c>
      <c r="K222" s="19"/>
      <c r="L222" s="20"/>
      <c r="M222" s="302"/>
      <c r="N222" s="289"/>
      <c r="O222" s="289"/>
    </row>
    <row r="223" spans="1:15" ht="60" customHeight="1" x14ac:dyDescent="0.25">
      <c r="A223" s="305"/>
      <c r="B223" s="329"/>
      <c r="C223" s="324"/>
      <c r="D223" s="324"/>
      <c r="E223" s="324"/>
      <c r="F223" s="298"/>
      <c r="G223" s="293"/>
      <c r="H223" s="298"/>
      <c r="I223" s="19" t="s">
        <v>15</v>
      </c>
      <c r="J223" s="19" t="s">
        <v>21</v>
      </c>
      <c r="K223" s="19"/>
      <c r="L223" s="20"/>
      <c r="M223" s="303"/>
      <c r="N223" s="289"/>
      <c r="O223" s="289"/>
    </row>
    <row r="224" spans="1:15" ht="60" customHeight="1" thickBot="1" x14ac:dyDescent="0.3">
      <c r="A224" s="306"/>
      <c r="B224" s="329"/>
      <c r="C224" s="325"/>
      <c r="D224" s="325"/>
      <c r="E224" s="325"/>
      <c r="F224" s="299"/>
      <c r="G224" s="294"/>
      <c r="H224" s="299"/>
      <c r="I224" s="21" t="s">
        <v>4</v>
      </c>
      <c r="J224" s="26" t="str">
        <f>+Calcolo!B230</f>
        <v>Basso</v>
      </c>
      <c r="K224" s="21" t="s">
        <v>4</v>
      </c>
      <c r="L224" s="27" t="str">
        <f>+Calcolo!C230</f>
        <v>Medio</v>
      </c>
      <c r="M224" s="13" t="str">
        <f>+Calcolo!C232</f>
        <v>BASSO</v>
      </c>
      <c r="N224" s="290"/>
      <c r="O224" s="290"/>
    </row>
    <row r="225" spans="1:15" ht="60" customHeight="1" x14ac:dyDescent="0.25">
      <c r="A225" s="304" t="s">
        <v>437</v>
      </c>
      <c r="B225" s="292" t="s">
        <v>324</v>
      </c>
      <c r="C225" s="323" t="s">
        <v>396</v>
      </c>
      <c r="D225" s="323" t="s">
        <v>405</v>
      </c>
      <c r="E225" s="323" t="s">
        <v>406</v>
      </c>
      <c r="F225" s="292" t="s">
        <v>332</v>
      </c>
      <c r="G225" s="292" t="s">
        <v>328</v>
      </c>
      <c r="H225" s="292" t="s">
        <v>345</v>
      </c>
      <c r="I225" s="16" t="s">
        <v>39</v>
      </c>
      <c r="J225" s="17"/>
      <c r="K225" s="16" t="s">
        <v>40</v>
      </c>
      <c r="L225" s="18"/>
      <c r="M225" s="301"/>
      <c r="N225" s="288" t="s">
        <v>430</v>
      </c>
      <c r="O225" s="288"/>
    </row>
    <row r="226" spans="1:15" ht="60" customHeight="1" x14ac:dyDescent="0.25">
      <c r="A226" s="305"/>
      <c r="B226" s="298"/>
      <c r="C226" s="324"/>
      <c r="D226" s="324"/>
      <c r="E226" s="324"/>
      <c r="F226" s="298"/>
      <c r="G226" s="293"/>
      <c r="H226" s="298"/>
      <c r="I226" s="19" t="s">
        <v>11</v>
      </c>
      <c r="J226" s="19" t="s">
        <v>21</v>
      </c>
      <c r="K226" s="19" t="s">
        <v>16</v>
      </c>
      <c r="L226" s="19" t="s">
        <v>21</v>
      </c>
      <c r="M226" s="302"/>
      <c r="N226" s="289"/>
      <c r="O226" s="289"/>
    </row>
    <row r="227" spans="1:15" ht="60" customHeight="1" x14ac:dyDescent="0.25">
      <c r="A227" s="305"/>
      <c r="B227" s="298"/>
      <c r="C227" s="324"/>
      <c r="D227" s="324"/>
      <c r="E227" s="324"/>
      <c r="F227" s="298"/>
      <c r="G227" s="293"/>
      <c r="H227" s="298"/>
      <c r="I227" s="19" t="s">
        <v>12</v>
      </c>
      <c r="J227" s="19" t="s">
        <v>21</v>
      </c>
      <c r="K227" s="19" t="s">
        <v>17</v>
      </c>
      <c r="L227" s="19" t="s">
        <v>20</v>
      </c>
      <c r="M227" s="302"/>
      <c r="N227" s="289"/>
      <c r="O227" s="289"/>
    </row>
    <row r="228" spans="1:15" ht="60" customHeight="1" x14ac:dyDescent="0.25">
      <c r="A228" s="305"/>
      <c r="B228" s="298"/>
      <c r="C228" s="324"/>
      <c r="D228" s="324"/>
      <c r="E228" s="324"/>
      <c r="F228" s="298"/>
      <c r="G228" s="293"/>
      <c r="H228" s="298"/>
      <c r="I228" s="19" t="s">
        <v>2</v>
      </c>
      <c r="J228" s="19" t="s">
        <v>21</v>
      </c>
      <c r="K228" s="19" t="s">
        <v>18</v>
      </c>
      <c r="L228" s="19" t="s">
        <v>21</v>
      </c>
      <c r="M228" s="302"/>
      <c r="N228" s="289"/>
      <c r="O228" s="289"/>
    </row>
    <row r="229" spans="1:15" ht="60" customHeight="1" x14ac:dyDescent="0.25">
      <c r="A229" s="305"/>
      <c r="B229" s="298"/>
      <c r="C229" s="324"/>
      <c r="D229" s="324"/>
      <c r="E229" s="324"/>
      <c r="F229" s="298"/>
      <c r="G229" s="293"/>
      <c r="H229" s="298"/>
      <c r="I229" s="19" t="s">
        <v>13</v>
      </c>
      <c r="J229" s="19" t="s">
        <v>21</v>
      </c>
      <c r="K229" s="19" t="s">
        <v>3</v>
      </c>
      <c r="L229" s="19" t="s">
        <v>21</v>
      </c>
      <c r="M229" s="302"/>
      <c r="N229" s="289"/>
      <c r="O229" s="289"/>
    </row>
    <row r="230" spans="1:15" ht="60" customHeight="1" x14ac:dyDescent="0.25">
      <c r="A230" s="305"/>
      <c r="B230" s="298"/>
      <c r="C230" s="324"/>
      <c r="D230" s="324"/>
      <c r="E230" s="324"/>
      <c r="F230" s="298"/>
      <c r="G230" s="293"/>
      <c r="H230" s="298"/>
      <c r="I230" s="19" t="s">
        <v>14</v>
      </c>
      <c r="J230" s="19" t="s">
        <v>20</v>
      </c>
      <c r="K230" s="19"/>
      <c r="L230" s="20"/>
      <c r="M230" s="302"/>
      <c r="N230" s="289"/>
      <c r="O230" s="289"/>
    </row>
    <row r="231" spans="1:15" ht="60" customHeight="1" x14ac:dyDescent="0.25">
      <c r="A231" s="305"/>
      <c r="B231" s="298"/>
      <c r="C231" s="324"/>
      <c r="D231" s="324"/>
      <c r="E231" s="324"/>
      <c r="F231" s="298"/>
      <c r="G231" s="293"/>
      <c r="H231" s="298"/>
      <c r="I231" s="19" t="s">
        <v>15</v>
      </c>
      <c r="J231" s="19" t="s">
        <v>20</v>
      </c>
      <c r="K231" s="19"/>
      <c r="L231" s="20"/>
      <c r="M231" s="303"/>
      <c r="N231" s="289"/>
      <c r="O231" s="289"/>
    </row>
    <row r="232" spans="1:15" ht="60" customHeight="1" thickBot="1" x14ac:dyDescent="0.3">
      <c r="A232" s="306"/>
      <c r="B232" s="299"/>
      <c r="C232" s="325"/>
      <c r="D232" s="325"/>
      <c r="E232" s="325"/>
      <c r="F232" s="299"/>
      <c r="G232" s="294"/>
      <c r="H232" s="299"/>
      <c r="I232" s="21" t="s">
        <v>4</v>
      </c>
      <c r="J232" s="26" t="str">
        <f>+Calcolo!B239</f>
        <v>Basso</v>
      </c>
      <c r="K232" s="21" t="s">
        <v>4</v>
      </c>
      <c r="L232" s="27" t="str">
        <f>+Calcolo!C239</f>
        <v>Basso</v>
      </c>
      <c r="M232" s="13" t="str">
        <f>+Calcolo!C241</f>
        <v>MINIMO</v>
      </c>
      <c r="N232" s="290"/>
      <c r="O232" s="290"/>
    </row>
    <row r="233" spans="1:15" ht="60" customHeight="1" x14ac:dyDescent="0.25">
      <c r="A233" s="304" t="s">
        <v>437</v>
      </c>
      <c r="B233" s="292" t="s">
        <v>325</v>
      </c>
      <c r="C233" s="323" t="s">
        <v>402</v>
      </c>
      <c r="D233" s="323" t="s">
        <v>404</v>
      </c>
      <c r="E233" s="323" t="s">
        <v>403</v>
      </c>
      <c r="F233" s="292" t="s">
        <v>329</v>
      </c>
      <c r="G233" s="292" t="s">
        <v>330</v>
      </c>
      <c r="H233" s="292" t="s">
        <v>346</v>
      </c>
      <c r="I233" s="16" t="s">
        <v>39</v>
      </c>
      <c r="J233" s="17"/>
      <c r="K233" s="16" t="s">
        <v>40</v>
      </c>
      <c r="L233" s="18"/>
      <c r="M233" s="301"/>
      <c r="N233" s="288" t="s">
        <v>430</v>
      </c>
      <c r="O233" s="288"/>
    </row>
    <row r="234" spans="1:15" ht="60" customHeight="1" x14ac:dyDescent="0.25">
      <c r="A234" s="305"/>
      <c r="B234" s="298"/>
      <c r="C234" s="324"/>
      <c r="D234" s="324"/>
      <c r="E234" s="324"/>
      <c r="F234" s="298"/>
      <c r="G234" s="293"/>
      <c r="H234" s="298"/>
      <c r="I234" s="19" t="s">
        <v>11</v>
      </c>
      <c r="J234" s="19" t="s">
        <v>21</v>
      </c>
      <c r="K234" s="19" t="s">
        <v>16</v>
      </c>
      <c r="L234" s="19" t="s">
        <v>20</v>
      </c>
      <c r="M234" s="302"/>
      <c r="N234" s="289"/>
      <c r="O234" s="289"/>
    </row>
    <row r="235" spans="1:15" ht="60" customHeight="1" x14ac:dyDescent="0.25">
      <c r="A235" s="305"/>
      <c r="B235" s="298"/>
      <c r="C235" s="324"/>
      <c r="D235" s="324"/>
      <c r="E235" s="324"/>
      <c r="F235" s="298"/>
      <c r="G235" s="293"/>
      <c r="H235" s="298"/>
      <c r="I235" s="19" t="s">
        <v>12</v>
      </c>
      <c r="J235" s="19" t="s">
        <v>21</v>
      </c>
      <c r="K235" s="19" t="s">
        <v>17</v>
      </c>
      <c r="L235" s="19" t="s">
        <v>21</v>
      </c>
      <c r="M235" s="302"/>
      <c r="N235" s="289"/>
      <c r="O235" s="289"/>
    </row>
    <row r="236" spans="1:15" ht="60" customHeight="1" x14ac:dyDescent="0.25">
      <c r="A236" s="305"/>
      <c r="B236" s="298"/>
      <c r="C236" s="324"/>
      <c r="D236" s="324"/>
      <c r="E236" s="324"/>
      <c r="F236" s="298"/>
      <c r="G236" s="293"/>
      <c r="H236" s="298"/>
      <c r="I236" s="19" t="s">
        <v>2</v>
      </c>
      <c r="J236" s="19" t="s">
        <v>20</v>
      </c>
      <c r="K236" s="19" t="s">
        <v>18</v>
      </c>
      <c r="L236" s="19" t="s">
        <v>21</v>
      </c>
      <c r="M236" s="302"/>
      <c r="N236" s="289"/>
      <c r="O236" s="289"/>
    </row>
    <row r="237" spans="1:15" ht="60" customHeight="1" x14ac:dyDescent="0.25">
      <c r="A237" s="305"/>
      <c r="B237" s="298"/>
      <c r="C237" s="324"/>
      <c r="D237" s="324"/>
      <c r="E237" s="324"/>
      <c r="F237" s="298"/>
      <c r="G237" s="293"/>
      <c r="H237" s="298"/>
      <c r="I237" s="19" t="s">
        <v>13</v>
      </c>
      <c r="J237" s="19" t="s">
        <v>21</v>
      </c>
      <c r="K237" s="19" t="s">
        <v>3</v>
      </c>
      <c r="L237" s="19" t="s">
        <v>21</v>
      </c>
      <c r="M237" s="302"/>
      <c r="N237" s="289"/>
      <c r="O237" s="289"/>
    </row>
    <row r="238" spans="1:15" ht="60" customHeight="1" x14ac:dyDescent="0.25">
      <c r="A238" s="305"/>
      <c r="B238" s="298"/>
      <c r="C238" s="324"/>
      <c r="D238" s="324"/>
      <c r="E238" s="324"/>
      <c r="F238" s="298"/>
      <c r="G238" s="293"/>
      <c r="H238" s="298"/>
      <c r="I238" s="19" t="s">
        <v>14</v>
      </c>
      <c r="J238" s="19" t="s">
        <v>21</v>
      </c>
      <c r="K238" s="19"/>
      <c r="L238" s="20"/>
      <c r="M238" s="302"/>
      <c r="N238" s="289"/>
      <c r="O238" s="289"/>
    </row>
    <row r="239" spans="1:15" ht="60" customHeight="1" x14ac:dyDescent="0.25">
      <c r="A239" s="305"/>
      <c r="B239" s="298"/>
      <c r="C239" s="324"/>
      <c r="D239" s="324"/>
      <c r="E239" s="324"/>
      <c r="F239" s="298"/>
      <c r="G239" s="293"/>
      <c r="H239" s="298"/>
      <c r="I239" s="19" t="s">
        <v>15</v>
      </c>
      <c r="J239" s="19" t="s">
        <v>20</v>
      </c>
      <c r="K239" s="19"/>
      <c r="L239" s="20"/>
      <c r="M239" s="303"/>
      <c r="N239" s="289"/>
      <c r="O239" s="289"/>
    </row>
    <row r="240" spans="1:15" ht="60" customHeight="1" thickBot="1" x14ac:dyDescent="0.3">
      <c r="A240" s="306"/>
      <c r="B240" s="299"/>
      <c r="C240" s="325"/>
      <c r="D240" s="325"/>
      <c r="E240" s="325"/>
      <c r="F240" s="299"/>
      <c r="G240" s="294"/>
      <c r="H240" s="299"/>
      <c r="I240" s="21" t="s">
        <v>4</v>
      </c>
      <c r="J240" s="26" t="str">
        <f>+Calcolo!B248</f>
        <v>Basso</v>
      </c>
      <c r="K240" s="21" t="s">
        <v>4</v>
      </c>
      <c r="L240" s="27" t="str">
        <f>+Calcolo!C248</f>
        <v>Basso</v>
      </c>
      <c r="M240" s="13" t="str">
        <f>+Calcolo!C250</f>
        <v>MINIMO</v>
      </c>
      <c r="N240" s="290"/>
      <c r="O240" s="290"/>
    </row>
    <row r="241" spans="1:15" ht="60" customHeight="1" x14ac:dyDescent="0.25">
      <c r="A241" s="304" t="s">
        <v>49</v>
      </c>
      <c r="B241" s="292" t="s">
        <v>326</v>
      </c>
      <c r="C241" s="323" t="s">
        <v>398</v>
      </c>
      <c r="D241" s="323" t="s">
        <v>399</v>
      </c>
      <c r="E241" s="323" t="s">
        <v>401</v>
      </c>
      <c r="F241" s="292" t="s">
        <v>332</v>
      </c>
      <c r="G241" s="292" t="s">
        <v>330</v>
      </c>
      <c r="H241" s="292" t="s">
        <v>347</v>
      </c>
      <c r="I241" s="16" t="s">
        <v>39</v>
      </c>
      <c r="J241" s="17"/>
      <c r="K241" s="16" t="s">
        <v>40</v>
      </c>
      <c r="L241" s="18"/>
      <c r="M241" s="301"/>
      <c r="N241" s="288" t="s">
        <v>430</v>
      </c>
      <c r="O241" s="288"/>
    </row>
    <row r="242" spans="1:15" ht="60" customHeight="1" x14ac:dyDescent="0.25">
      <c r="A242" s="305"/>
      <c r="B242" s="298"/>
      <c r="C242" s="324"/>
      <c r="D242" s="324"/>
      <c r="E242" s="324"/>
      <c r="F242" s="298"/>
      <c r="G242" s="293"/>
      <c r="H242" s="298"/>
      <c r="I242" s="19" t="s">
        <v>11</v>
      </c>
      <c r="J242" s="19" t="s">
        <v>20</v>
      </c>
      <c r="K242" s="19" t="s">
        <v>16</v>
      </c>
      <c r="L242" s="19" t="s">
        <v>21</v>
      </c>
      <c r="M242" s="302"/>
      <c r="N242" s="289"/>
      <c r="O242" s="289"/>
    </row>
    <row r="243" spans="1:15" ht="60" customHeight="1" x14ac:dyDescent="0.25">
      <c r="A243" s="305"/>
      <c r="B243" s="298"/>
      <c r="C243" s="324"/>
      <c r="D243" s="324"/>
      <c r="E243" s="324"/>
      <c r="F243" s="298"/>
      <c r="G243" s="293"/>
      <c r="H243" s="298"/>
      <c r="I243" s="19" t="s">
        <v>12</v>
      </c>
      <c r="J243" s="19" t="s">
        <v>21</v>
      </c>
      <c r="K243" s="19" t="s">
        <v>17</v>
      </c>
      <c r="L243" s="19" t="s">
        <v>21</v>
      </c>
      <c r="M243" s="302"/>
      <c r="N243" s="289"/>
      <c r="O243" s="289"/>
    </row>
    <row r="244" spans="1:15" ht="60" customHeight="1" x14ac:dyDescent="0.25">
      <c r="A244" s="305"/>
      <c r="B244" s="298"/>
      <c r="C244" s="324"/>
      <c r="D244" s="324"/>
      <c r="E244" s="324"/>
      <c r="F244" s="298"/>
      <c r="G244" s="293"/>
      <c r="H244" s="298"/>
      <c r="I244" s="19" t="s">
        <v>2</v>
      </c>
      <c r="J244" s="19" t="s">
        <v>20</v>
      </c>
      <c r="K244" s="19" t="s">
        <v>18</v>
      </c>
      <c r="L244" s="19" t="s">
        <v>21</v>
      </c>
      <c r="M244" s="302"/>
      <c r="N244" s="289"/>
      <c r="O244" s="289"/>
    </row>
    <row r="245" spans="1:15" ht="60" customHeight="1" x14ac:dyDescent="0.25">
      <c r="A245" s="305"/>
      <c r="B245" s="298"/>
      <c r="C245" s="324"/>
      <c r="D245" s="324"/>
      <c r="E245" s="324"/>
      <c r="F245" s="298"/>
      <c r="G245" s="293"/>
      <c r="H245" s="298"/>
      <c r="I245" s="19" t="s">
        <v>13</v>
      </c>
      <c r="J245" s="19" t="s">
        <v>21</v>
      </c>
      <c r="K245" s="19" t="s">
        <v>3</v>
      </c>
      <c r="L245" s="19" t="s">
        <v>21</v>
      </c>
      <c r="M245" s="302"/>
      <c r="N245" s="289"/>
      <c r="O245" s="289"/>
    </row>
    <row r="246" spans="1:15" ht="60" customHeight="1" x14ac:dyDescent="0.25">
      <c r="A246" s="305"/>
      <c r="B246" s="298"/>
      <c r="C246" s="324"/>
      <c r="D246" s="324"/>
      <c r="E246" s="324"/>
      <c r="F246" s="298"/>
      <c r="G246" s="293"/>
      <c r="H246" s="298"/>
      <c r="I246" s="19" t="s">
        <v>14</v>
      </c>
      <c r="J246" s="19" t="s">
        <v>20</v>
      </c>
      <c r="K246" s="19"/>
      <c r="L246" s="20"/>
      <c r="M246" s="302"/>
      <c r="N246" s="289"/>
      <c r="O246" s="289"/>
    </row>
    <row r="247" spans="1:15" ht="60" customHeight="1" x14ac:dyDescent="0.25">
      <c r="A247" s="305"/>
      <c r="B247" s="298"/>
      <c r="C247" s="324"/>
      <c r="D247" s="324"/>
      <c r="E247" s="324"/>
      <c r="F247" s="298"/>
      <c r="G247" s="293"/>
      <c r="H247" s="298"/>
      <c r="I247" s="19" t="s">
        <v>15</v>
      </c>
      <c r="J247" s="19" t="s">
        <v>20</v>
      </c>
      <c r="K247" s="19"/>
      <c r="L247" s="20"/>
      <c r="M247" s="303"/>
      <c r="N247" s="289"/>
      <c r="O247" s="289"/>
    </row>
    <row r="248" spans="1:15" ht="60" customHeight="1" thickBot="1" x14ac:dyDescent="0.3">
      <c r="A248" s="306"/>
      <c r="B248" s="299"/>
      <c r="C248" s="325"/>
      <c r="D248" s="325"/>
      <c r="E248" s="325"/>
      <c r="F248" s="299"/>
      <c r="G248" s="294"/>
      <c r="H248" s="299"/>
      <c r="I248" s="21" t="s">
        <v>4</v>
      </c>
      <c r="J248" s="26" t="str">
        <f>+Calcolo!B257</f>
        <v>Medio</v>
      </c>
      <c r="K248" s="21" t="s">
        <v>4</v>
      </c>
      <c r="L248" s="27" t="str">
        <f>+Calcolo!C257</f>
        <v>Basso</v>
      </c>
      <c r="M248" s="13" t="str">
        <f>+Calcolo!C259</f>
        <v>BASSO</v>
      </c>
      <c r="N248" s="290"/>
      <c r="O248" s="290"/>
    </row>
    <row r="249" spans="1:15" ht="60" customHeight="1" x14ac:dyDescent="0.25">
      <c r="A249" s="304" t="s">
        <v>441</v>
      </c>
      <c r="B249" s="292" t="s">
        <v>352</v>
      </c>
      <c r="C249" s="334" t="s">
        <v>353</v>
      </c>
      <c r="D249" s="316" t="s">
        <v>354</v>
      </c>
      <c r="E249" s="337" t="s">
        <v>355</v>
      </c>
      <c r="F249" s="292" t="s">
        <v>356</v>
      </c>
      <c r="G249" s="292" t="s">
        <v>357</v>
      </c>
      <c r="H249" s="300" t="s">
        <v>358</v>
      </c>
      <c r="I249" s="16" t="s">
        <v>39</v>
      </c>
      <c r="J249" s="17"/>
      <c r="K249" s="16" t="s">
        <v>10</v>
      </c>
      <c r="L249" s="18"/>
      <c r="M249" s="301"/>
      <c r="N249" s="288" t="s">
        <v>430</v>
      </c>
      <c r="O249" s="288"/>
    </row>
    <row r="250" spans="1:15" ht="60" customHeight="1" x14ac:dyDescent="0.25">
      <c r="A250" s="330"/>
      <c r="B250" s="293"/>
      <c r="C250" s="335"/>
      <c r="D250" s="317"/>
      <c r="E250" s="338"/>
      <c r="F250" s="298"/>
      <c r="G250" s="293"/>
      <c r="H250" s="332"/>
      <c r="I250" s="19" t="s">
        <v>11</v>
      </c>
      <c r="J250" s="19" t="s">
        <v>21</v>
      </c>
      <c r="K250" s="19" t="s">
        <v>16</v>
      </c>
      <c r="L250" s="19" t="s">
        <v>20</v>
      </c>
      <c r="M250" s="310"/>
      <c r="N250" s="289"/>
      <c r="O250" s="289"/>
    </row>
    <row r="251" spans="1:15" ht="60" customHeight="1" x14ac:dyDescent="0.25">
      <c r="A251" s="330"/>
      <c r="B251" s="293"/>
      <c r="C251" s="335"/>
      <c r="D251" s="317"/>
      <c r="E251" s="338"/>
      <c r="F251" s="298"/>
      <c r="G251" s="293"/>
      <c r="H251" s="332"/>
      <c r="I251" s="19" t="s">
        <v>12</v>
      </c>
      <c r="J251" s="19" t="s">
        <v>20</v>
      </c>
      <c r="K251" s="19" t="s">
        <v>17</v>
      </c>
      <c r="L251" s="19" t="s">
        <v>21</v>
      </c>
      <c r="M251" s="310"/>
      <c r="N251" s="289"/>
      <c r="O251" s="289"/>
    </row>
    <row r="252" spans="1:15" ht="60" customHeight="1" x14ac:dyDescent="0.25">
      <c r="A252" s="330"/>
      <c r="B252" s="293"/>
      <c r="C252" s="335"/>
      <c r="D252" s="317"/>
      <c r="E252" s="338"/>
      <c r="F252" s="298"/>
      <c r="G252" s="293"/>
      <c r="H252" s="332"/>
      <c r="I252" s="19" t="s">
        <v>2</v>
      </c>
      <c r="J252" s="19" t="s">
        <v>20</v>
      </c>
      <c r="K252" s="19" t="s">
        <v>18</v>
      </c>
      <c r="L252" s="19" t="s">
        <v>20</v>
      </c>
      <c r="M252" s="310"/>
      <c r="N252" s="289"/>
      <c r="O252" s="289"/>
    </row>
    <row r="253" spans="1:15" ht="60" customHeight="1" x14ac:dyDescent="0.25">
      <c r="A253" s="330"/>
      <c r="B253" s="293"/>
      <c r="C253" s="335"/>
      <c r="D253" s="317"/>
      <c r="E253" s="338"/>
      <c r="F253" s="298"/>
      <c r="G253" s="293"/>
      <c r="H253" s="332"/>
      <c r="I253" s="19" t="s">
        <v>13</v>
      </c>
      <c r="J253" s="19" t="s">
        <v>20</v>
      </c>
      <c r="K253" s="19" t="s">
        <v>3</v>
      </c>
      <c r="L253" s="19" t="s">
        <v>21</v>
      </c>
      <c r="M253" s="310"/>
      <c r="N253" s="289"/>
      <c r="O253" s="289"/>
    </row>
    <row r="254" spans="1:15" ht="60" customHeight="1" x14ac:dyDescent="0.25">
      <c r="A254" s="330"/>
      <c r="B254" s="293"/>
      <c r="C254" s="335"/>
      <c r="D254" s="317"/>
      <c r="E254" s="338"/>
      <c r="F254" s="298"/>
      <c r="G254" s="293"/>
      <c r="H254" s="332"/>
      <c r="I254" s="19" t="s">
        <v>14</v>
      </c>
      <c r="J254" s="19" t="s">
        <v>21</v>
      </c>
      <c r="K254" s="19"/>
      <c r="L254" s="20"/>
      <c r="M254" s="310"/>
      <c r="N254" s="289"/>
      <c r="O254" s="289"/>
    </row>
    <row r="255" spans="1:15" ht="60" customHeight="1" x14ac:dyDescent="0.25">
      <c r="A255" s="330"/>
      <c r="B255" s="293"/>
      <c r="C255" s="335"/>
      <c r="D255" s="317"/>
      <c r="E255" s="338"/>
      <c r="F255" s="298"/>
      <c r="G255" s="293"/>
      <c r="H255" s="332"/>
      <c r="I255" s="19" t="s">
        <v>15</v>
      </c>
      <c r="J255" s="19" t="s">
        <v>19</v>
      </c>
      <c r="K255" s="19"/>
      <c r="L255" s="20"/>
      <c r="M255" s="311"/>
      <c r="N255" s="289"/>
      <c r="O255" s="289"/>
    </row>
    <row r="256" spans="1:15" ht="60" customHeight="1" thickBot="1" x14ac:dyDescent="0.3">
      <c r="A256" s="331"/>
      <c r="B256" s="294"/>
      <c r="C256" s="336"/>
      <c r="D256" s="318"/>
      <c r="E256" s="339"/>
      <c r="F256" s="299"/>
      <c r="G256" s="294"/>
      <c r="H256" s="333"/>
      <c r="I256" s="21" t="s">
        <v>4</v>
      </c>
      <c r="J256" s="26" t="str">
        <f>+Calcolo!B266</f>
        <v>Medio</v>
      </c>
      <c r="K256" s="21" t="s">
        <v>4</v>
      </c>
      <c r="L256" s="27" t="str">
        <f>+Calcolo!C266</f>
        <v>Medio</v>
      </c>
      <c r="M256" s="13" t="str">
        <f>+Calcolo!C268</f>
        <v>MEDIO</v>
      </c>
      <c r="N256" s="290"/>
      <c r="O256" s="290"/>
    </row>
    <row r="257" spans="1:15" ht="60" customHeight="1" x14ac:dyDescent="0.25">
      <c r="A257" s="304" t="s">
        <v>49</v>
      </c>
      <c r="B257" s="292" t="s">
        <v>359</v>
      </c>
      <c r="C257" s="334" t="s">
        <v>379</v>
      </c>
      <c r="D257" s="316" t="s">
        <v>397</v>
      </c>
      <c r="E257" s="316" t="s">
        <v>400</v>
      </c>
      <c r="F257" s="292" t="s">
        <v>356</v>
      </c>
      <c r="G257" s="292" t="s">
        <v>357</v>
      </c>
      <c r="H257" s="300" t="s">
        <v>358</v>
      </c>
      <c r="I257" s="16" t="s">
        <v>39</v>
      </c>
      <c r="J257" s="17"/>
      <c r="K257" s="16" t="s">
        <v>40</v>
      </c>
      <c r="L257" s="18"/>
      <c r="M257" s="301"/>
      <c r="N257" s="288" t="s">
        <v>430</v>
      </c>
      <c r="O257" s="288"/>
    </row>
    <row r="258" spans="1:15" ht="60" customHeight="1" x14ac:dyDescent="0.25">
      <c r="A258" s="330"/>
      <c r="B258" s="293"/>
      <c r="C258" s="335"/>
      <c r="D258" s="317"/>
      <c r="E258" s="317"/>
      <c r="F258" s="298"/>
      <c r="G258" s="293"/>
      <c r="H258" s="332"/>
      <c r="I258" s="19" t="s">
        <v>11</v>
      </c>
      <c r="J258" s="19" t="s">
        <v>20</v>
      </c>
      <c r="K258" s="19" t="s">
        <v>16</v>
      </c>
      <c r="L258" s="19" t="s">
        <v>20</v>
      </c>
      <c r="M258" s="310"/>
      <c r="N258" s="289"/>
      <c r="O258" s="289"/>
    </row>
    <row r="259" spans="1:15" ht="60" customHeight="1" x14ac:dyDescent="0.25">
      <c r="A259" s="330"/>
      <c r="B259" s="293"/>
      <c r="C259" s="335"/>
      <c r="D259" s="317"/>
      <c r="E259" s="317"/>
      <c r="F259" s="298"/>
      <c r="G259" s="293"/>
      <c r="H259" s="332"/>
      <c r="I259" s="19" t="s">
        <v>12</v>
      </c>
      <c r="J259" s="19" t="s">
        <v>21</v>
      </c>
      <c r="K259" s="19" t="s">
        <v>17</v>
      </c>
      <c r="L259" s="19" t="s">
        <v>21</v>
      </c>
      <c r="M259" s="310"/>
      <c r="N259" s="289"/>
      <c r="O259" s="289"/>
    </row>
    <row r="260" spans="1:15" ht="60" customHeight="1" x14ac:dyDescent="0.25">
      <c r="A260" s="330"/>
      <c r="B260" s="293"/>
      <c r="C260" s="335"/>
      <c r="D260" s="317"/>
      <c r="E260" s="317"/>
      <c r="F260" s="298"/>
      <c r="G260" s="293"/>
      <c r="H260" s="332"/>
      <c r="I260" s="19" t="s">
        <v>2</v>
      </c>
      <c r="J260" s="19" t="s">
        <v>20</v>
      </c>
      <c r="K260" s="19" t="s">
        <v>18</v>
      </c>
      <c r="L260" s="19" t="s">
        <v>21</v>
      </c>
      <c r="M260" s="310"/>
      <c r="N260" s="289"/>
      <c r="O260" s="289"/>
    </row>
    <row r="261" spans="1:15" ht="60" customHeight="1" x14ac:dyDescent="0.25">
      <c r="A261" s="330"/>
      <c r="B261" s="293"/>
      <c r="C261" s="335"/>
      <c r="D261" s="317"/>
      <c r="E261" s="317"/>
      <c r="F261" s="298"/>
      <c r="G261" s="293"/>
      <c r="H261" s="332"/>
      <c r="I261" s="19" t="s">
        <v>13</v>
      </c>
      <c r="J261" s="19" t="s">
        <v>21</v>
      </c>
      <c r="K261" s="19" t="s">
        <v>3</v>
      </c>
      <c r="L261" s="19" t="s">
        <v>20</v>
      </c>
      <c r="M261" s="310"/>
      <c r="N261" s="289"/>
      <c r="O261" s="289"/>
    </row>
    <row r="262" spans="1:15" ht="60" customHeight="1" x14ac:dyDescent="0.25">
      <c r="A262" s="330"/>
      <c r="B262" s="293"/>
      <c r="C262" s="335"/>
      <c r="D262" s="317"/>
      <c r="E262" s="317"/>
      <c r="F262" s="298"/>
      <c r="G262" s="293"/>
      <c r="H262" s="332"/>
      <c r="I262" s="19" t="s">
        <v>14</v>
      </c>
      <c r="J262" s="19" t="s">
        <v>21</v>
      </c>
      <c r="K262" s="19"/>
      <c r="L262" s="20"/>
      <c r="M262" s="310"/>
      <c r="N262" s="289"/>
      <c r="O262" s="289"/>
    </row>
    <row r="263" spans="1:15" ht="60" customHeight="1" x14ac:dyDescent="0.25">
      <c r="A263" s="330"/>
      <c r="B263" s="293"/>
      <c r="C263" s="335"/>
      <c r="D263" s="317"/>
      <c r="E263" s="317"/>
      <c r="F263" s="298"/>
      <c r="G263" s="293"/>
      <c r="H263" s="332"/>
      <c r="I263" s="19" t="s">
        <v>15</v>
      </c>
      <c r="J263" s="19" t="s">
        <v>20</v>
      </c>
      <c r="K263" s="19"/>
      <c r="L263" s="20"/>
      <c r="M263" s="311"/>
      <c r="N263" s="289"/>
      <c r="O263" s="289"/>
    </row>
    <row r="264" spans="1:15" ht="60" customHeight="1" thickBot="1" x14ac:dyDescent="0.3">
      <c r="A264" s="331"/>
      <c r="B264" s="294"/>
      <c r="C264" s="336"/>
      <c r="D264" s="318"/>
      <c r="E264" s="318"/>
      <c r="F264" s="299"/>
      <c r="G264" s="294"/>
      <c r="H264" s="333"/>
      <c r="I264" s="21" t="s">
        <v>4</v>
      </c>
      <c r="J264" s="26" t="str">
        <f>+Calcolo!B275</f>
        <v>Medio</v>
      </c>
      <c r="K264" s="21" t="s">
        <v>4</v>
      </c>
      <c r="L264" s="27" t="str">
        <f>+Calcolo!C275</f>
        <v>Medio</v>
      </c>
      <c r="M264" s="13" t="str">
        <f>+Calcolo!C277</f>
        <v>MEDIO</v>
      </c>
      <c r="N264" s="290"/>
      <c r="O264" s="290"/>
    </row>
  </sheetData>
  <mergeCells count="337">
    <mergeCell ref="N241:N248"/>
    <mergeCell ref="N169:N176"/>
    <mergeCell ref="N177:N184"/>
    <mergeCell ref="N185:N192"/>
    <mergeCell ref="N193:N200"/>
    <mergeCell ref="N201:N208"/>
    <mergeCell ref="N209:N216"/>
    <mergeCell ref="N217:N224"/>
    <mergeCell ref="N225:N232"/>
    <mergeCell ref="N233:N240"/>
    <mergeCell ref="N25:N32"/>
    <mergeCell ref="N33:N40"/>
    <mergeCell ref="N41:N48"/>
    <mergeCell ref="N49:N56"/>
    <mergeCell ref="N57:N64"/>
    <mergeCell ref="N65:N72"/>
    <mergeCell ref="N73:N80"/>
    <mergeCell ref="N81:N88"/>
    <mergeCell ref="N89:N96"/>
    <mergeCell ref="N97:N104"/>
    <mergeCell ref="N105:N112"/>
    <mergeCell ref="N113:N120"/>
    <mergeCell ref="N121:N128"/>
    <mergeCell ref="N129:N136"/>
    <mergeCell ref="N137:N144"/>
    <mergeCell ref="N145:N152"/>
    <mergeCell ref="N153:N160"/>
    <mergeCell ref="N161:N168"/>
    <mergeCell ref="A257:A264"/>
    <mergeCell ref="B257:B264"/>
    <mergeCell ref="F257:F264"/>
    <mergeCell ref="H257:H264"/>
    <mergeCell ref="M257:M263"/>
    <mergeCell ref="C257:C264"/>
    <mergeCell ref="D257:D264"/>
    <mergeCell ref="E257:E264"/>
    <mergeCell ref="E49:E56"/>
    <mergeCell ref="C57:C64"/>
    <mergeCell ref="D57:D64"/>
    <mergeCell ref="E57:E64"/>
    <mergeCell ref="C65:C72"/>
    <mergeCell ref="D65:D72"/>
    <mergeCell ref="E65:E72"/>
    <mergeCell ref="C73:C80"/>
    <mergeCell ref="D73:D80"/>
    <mergeCell ref="E73:E80"/>
    <mergeCell ref="C89:C96"/>
    <mergeCell ref="C97:C104"/>
    <mergeCell ref="C105:C112"/>
    <mergeCell ref="C113:C120"/>
    <mergeCell ref="C121:C128"/>
    <mergeCell ref="C129:C136"/>
    <mergeCell ref="A249:A256"/>
    <mergeCell ref="B249:B256"/>
    <mergeCell ref="F249:F256"/>
    <mergeCell ref="M249:M255"/>
    <mergeCell ref="A241:A248"/>
    <mergeCell ref="B241:B248"/>
    <mergeCell ref="H241:H248"/>
    <mergeCell ref="H249:H256"/>
    <mergeCell ref="M241:M247"/>
    <mergeCell ref="C241:C248"/>
    <mergeCell ref="C249:C256"/>
    <mergeCell ref="D241:D248"/>
    <mergeCell ref="D249:D256"/>
    <mergeCell ref="E241:E248"/>
    <mergeCell ref="E249:E256"/>
    <mergeCell ref="F241:F248"/>
    <mergeCell ref="G241:G248"/>
    <mergeCell ref="A233:A240"/>
    <mergeCell ref="B233:B240"/>
    <mergeCell ref="F233:F240"/>
    <mergeCell ref="M233:M239"/>
    <mergeCell ref="A225:A232"/>
    <mergeCell ref="B225:B232"/>
    <mergeCell ref="H225:H232"/>
    <mergeCell ref="H233:H240"/>
    <mergeCell ref="M225:M231"/>
    <mergeCell ref="C225:C232"/>
    <mergeCell ref="C233:C240"/>
    <mergeCell ref="D225:D232"/>
    <mergeCell ref="D233:D240"/>
    <mergeCell ref="E225:E232"/>
    <mergeCell ref="E233:E240"/>
    <mergeCell ref="F225:F232"/>
    <mergeCell ref="G225:G232"/>
    <mergeCell ref="G233:G240"/>
    <mergeCell ref="A217:A224"/>
    <mergeCell ref="B217:B224"/>
    <mergeCell ref="F217:F224"/>
    <mergeCell ref="M217:M223"/>
    <mergeCell ref="A209:A216"/>
    <mergeCell ref="B209:B216"/>
    <mergeCell ref="F209:F216"/>
    <mergeCell ref="H209:H216"/>
    <mergeCell ref="H217:H224"/>
    <mergeCell ref="M209:M215"/>
    <mergeCell ref="C209:C216"/>
    <mergeCell ref="C217:C224"/>
    <mergeCell ref="D209:D216"/>
    <mergeCell ref="D217:D224"/>
    <mergeCell ref="E209:E216"/>
    <mergeCell ref="E217:E224"/>
    <mergeCell ref="G209:G216"/>
    <mergeCell ref="G217:G224"/>
    <mergeCell ref="A201:A208"/>
    <mergeCell ref="B201:B208"/>
    <mergeCell ref="F201:F208"/>
    <mergeCell ref="M201:M207"/>
    <mergeCell ref="A193:A200"/>
    <mergeCell ref="B193:B200"/>
    <mergeCell ref="F193:F200"/>
    <mergeCell ref="H193:H200"/>
    <mergeCell ref="H201:H208"/>
    <mergeCell ref="M193:M199"/>
    <mergeCell ref="C193:C200"/>
    <mergeCell ref="C201:C208"/>
    <mergeCell ref="D193:D200"/>
    <mergeCell ref="D201:D208"/>
    <mergeCell ref="E193:E200"/>
    <mergeCell ref="E201:E208"/>
    <mergeCell ref="G193:G200"/>
    <mergeCell ref="G201:G208"/>
    <mergeCell ref="A185:A192"/>
    <mergeCell ref="B185:B192"/>
    <mergeCell ref="F185:F192"/>
    <mergeCell ref="M185:M191"/>
    <mergeCell ref="A177:A184"/>
    <mergeCell ref="B177:B184"/>
    <mergeCell ref="F177:F184"/>
    <mergeCell ref="H177:H184"/>
    <mergeCell ref="H185:H192"/>
    <mergeCell ref="M177:M183"/>
    <mergeCell ref="C177:C184"/>
    <mergeCell ref="C185:C192"/>
    <mergeCell ref="D177:D184"/>
    <mergeCell ref="D185:D192"/>
    <mergeCell ref="E177:E184"/>
    <mergeCell ref="E185:E192"/>
    <mergeCell ref="G177:G184"/>
    <mergeCell ref="G185:G192"/>
    <mergeCell ref="A169:A176"/>
    <mergeCell ref="B169:B176"/>
    <mergeCell ref="M169:M175"/>
    <mergeCell ref="A161:A168"/>
    <mergeCell ref="B161:B168"/>
    <mergeCell ref="F161:F168"/>
    <mergeCell ref="H161:H168"/>
    <mergeCell ref="H169:H176"/>
    <mergeCell ref="M161:M167"/>
    <mergeCell ref="C161:C168"/>
    <mergeCell ref="C169:C176"/>
    <mergeCell ref="D161:D168"/>
    <mergeCell ref="D169:D176"/>
    <mergeCell ref="E161:E168"/>
    <mergeCell ref="E169:E176"/>
    <mergeCell ref="G161:G168"/>
    <mergeCell ref="F169:F176"/>
    <mergeCell ref="G169:G176"/>
    <mergeCell ref="A153:A160"/>
    <mergeCell ref="B153:B160"/>
    <mergeCell ref="F153:F160"/>
    <mergeCell ref="M153:M159"/>
    <mergeCell ref="A145:A152"/>
    <mergeCell ref="B145:B152"/>
    <mergeCell ref="F145:F152"/>
    <mergeCell ref="H145:H152"/>
    <mergeCell ref="H153:H160"/>
    <mergeCell ref="M145:M151"/>
    <mergeCell ref="D153:D160"/>
    <mergeCell ref="E153:E160"/>
    <mergeCell ref="G145:G152"/>
    <mergeCell ref="G153:G160"/>
    <mergeCell ref="C145:C152"/>
    <mergeCell ref="C153:C160"/>
    <mergeCell ref="D145:D152"/>
    <mergeCell ref="E145:E152"/>
    <mergeCell ref="A137:A144"/>
    <mergeCell ref="B137:B144"/>
    <mergeCell ref="F137:F144"/>
    <mergeCell ref="M137:M143"/>
    <mergeCell ref="A129:A136"/>
    <mergeCell ref="B129:B136"/>
    <mergeCell ref="F129:F136"/>
    <mergeCell ref="H129:H136"/>
    <mergeCell ref="H137:H144"/>
    <mergeCell ref="M129:M135"/>
    <mergeCell ref="G129:G136"/>
    <mergeCell ref="G137:G144"/>
    <mergeCell ref="C137:C144"/>
    <mergeCell ref="D129:D136"/>
    <mergeCell ref="D137:D144"/>
    <mergeCell ref="E129:E136"/>
    <mergeCell ref="E137:E144"/>
    <mergeCell ref="A121:A128"/>
    <mergeCell ref="B121:B128"/>
    <mergeCell ref="F121:F128"/>
    <mergeCell ref="M121:M127"/>
    <mergeCell ref="A113:A120"/>
    <mergeCell ref="B113:B120"/>
    <mergeCell ref="H113:H120"/>
    <mergeCell ref="H121:H128"/>
    <mergeCell ref="M113:M119"/>
    <mergeCell ref="F113:F120"/>
    <mergeCell ref="G113:G120"/>
    <mergeCell ref="G121:G128"/>
    <mergeCell ref="D113:D120"/>
    <mergeCell ref="D121:D128"/>
    <mergeCell ref="E113:E120"/>
    <mergeCell ref="E121:E128"/>
    <mergeCell ref="A105:A112"/>
    <mergeCell ref="B105:B112"/>
    <mergeCell ref="F105:F112"/>
    <mergeCell ref="M105:M111"/>
    <mergeCell ref="A97:A104"/>
    <mergeCell ref="B97:B104"/>
    <mergeCell ref="H97:H104"/>
    <mergeCell ref="H105:H112"/>
    <mergeCell ref="M97:M103"/>
    <mergeCell ref="F97:F104"/>
    <mergeCell ref="G97:G104"/>
    <mergeCell ref="G105:G112"/>
    <mergeCell ref="D97:D104"/>
    <mergeCell ref="D105:D112"/>
    <mergeCell ref="E97:E104"/>
    <mergeCell ref="E105:E112"/>
    <mergeCell ref="A65:A72"/>
    <mergeCell ref="B65:B72"/>
    <mergeCell ref="M81:M87"/>
    <mergeCell ref="A89:A96"/>
    <mergeCell ref="B89:B96"/>
    <mergeCell ref="F89:F96"/>
    <mergeCell ref="M89:M95"/>
    <mergeCell ref="A81:A88"/>
    <mergeCell ref="B81:B88"/>
    <mergeCell ref="F81:F88"/>
    <mergeCell ref="M65:M71"/>
    <mergeCell ref="A73:A80"/>
    <mergeCell ref="B73:B80"/>
    <mergeCell ref="H65:H72"/>
    <mergeCell ref="H73:H80"/>
    <mergeCell ref="H81:H88"/>
    <mergeCell ref="H89:H96"/>
    <mergeCell ref="C81:C88"/>
    <mergeCell ref="G81:G88"/>
    <mergeCell ref="G89:G96"/>
    <mergeCell ref="D81:D88"/>
    <mergeCell ref="D89:D96"/>
    <mergeCell ref="E81:E88"/>
    <mergeCell ref="E89:E96"/>
    <mergeCell ref="A57:A64"/>
    <mergeCell ref="B57:B64"/>
    <mergeCell ref="A49:A56"/>
    <mergeCell ref="B33:B40"/>
    <mergeCell ref="A33:A40"/>
    <mergeCell ref="A41:A48"/>
    <mergeCell ref="F33:F40"/>
    <mergeCell ref="F41:F48"/>
    <mergeCell ref="B41:B48"/>
    <mergeCell ref="F49:F56"/>
    <mergeCell ref="B49:B56"/>
    <mergeCell ref="C33:C40"/>
    <mergeCell ref="D33:D40"/>
    <mergeCell ref="E33:E40"/>
    <mergeCell ref="C41:C48"/>
    <mergeCell ref="D41:D48"/>
    <mergeCell ref="E41:E48"/>
    <mergeCell ref="C49:C56"/>
    <mergeCell ref="D49:D56"/>
    <mergeCell ref="A25:A32"/>
    <mergeCell ref="B25:B32"/>
    <mergeCell ref="I23:L23"/>
    <mergeCell ref="M25:M31"/>
    <mergeCell ref="H25:H32"/>
    <mergeCell ref="M23:M24"/>
    <mergeCell ref="I24:J24"/>
    <mergeCell ref="K24:L24"/>
    <mergeCell ref="C23:E23"/>
    <mergeCell ref="C25:C32"/>
    <mergeCell ref="D25:D32"/>
    <mergeCell ref="E25:E32"/>
    <mergeCell ref="F25:F32"/>
    <mergeCell ref="G25:G32"/>
    <mergeCell ref="H33:H40"/>
    <mergeCell ref="H41:H48"/>
    <mergeCell ref="H49:H56"/>
    <mergeCell ref="M41:M47"/>
    <mergeCell ref="M33:M39"/>
    <mergeCell ref="M49:M55"/>
    <mergeCell ref="M57:M63"/>
    <mergeCell ref="H57:H64"/>
    <mergeCell ref="M73:M79"/>
    <mergeCell ref="G33:G40"/>
    <mergeCell ref="G41:G48"/>
    <mergeCell ref="G49:G56"/>
    <mergeCell ref="F57:F64"/>
    <mergeCell ref="G57:G64"/>
    <mergeCell ref="F65:F72"/>
    <mergeCell ref="G65:G72"/>
    <mergeCell ref="F73:F80"/>
    <mergeCell ref="G73:G80"/>
    <mergeCell ref="O145:O152"/>
    <mergeCell ref="O153:O160"/>
    <mergeCell ref="O161:O168"/>
    <mergeCell ref="O25:O32"/>
    <mergeCell ref="O33:O40"/>
    <mergeCell ref="O41:O48"/>
    <mergeCell ref="O49:O56"/>
    <mergeCell ref="O57:O64"/>
    <mergeCell ref="O65:O72"/>
    <mergeCell ref="O73:O80"/>
    <mergeCell ref="O81:O88"/>
    <mergeCell ref="O89:O96"/>
    <mergeCell ref="O241:O248"/>
    <mergeCell ref="N23:O23"/>
    <mergeCell ref="N24:O24"/>
    <mergeCell ref="G249:G256"/>
    <mergeCell ref="N249:N256"/>
    <mergeCell ref="G257:G264"/>
    <mergeCell ref="N257:N264"/>
    <mergeCell ref="O249:O256"/>
    <mergeCell ref="O257:O264"/>
    <mergeCell ref="O169:O176"/>
    <mergeCell ref="O177:O184"/>
    <mergeCell ref="O185:O192"/>
    <mergeCell ref="O193:O200"/>
    <mergeCell ref="O201:O208"/>
    <mergeCell ref="O209:O216"/>
    <mergeCell ref="O217:O224"/>
    <mergeCell ref="O225:O232"/>
    <mergeCell ref="O233:O240"/>
    <mergeCell ref="O97:O104"/>
    <mergeCell ref="O105:O112"/>
    <mergeCell ref="O113:O120"/>
    <mergeCell ref="O121:O128"/>
    <mergeCell ref="O129:O136"/>
    <mergeCell ref="O137:O144"/>
  </mergeCells>
  <printOptions horizontalCentered="1"/>
  <pageMargins left="0.11811023622047245" right="0.11811023622047245" top="1.3385826771653544" bottom="0.35433070866141736" header="0.31496062992125984" footer="0.31496062992125984"/>
  <pageSetup paperSize="8" fitToHeight="0" orientation="landscape" r:id="rId1"/>
  <headerFooter>
    <oddHeader xml:space="preserve">&amp;C&amp;10Comune di ___________
Piano triennale di prevenzione della corruzione e della trasparenza Triennio 2021 - 2023&amp;"Calibri,Grassetto"
Tavola Allegato 4   -  Misurazione del livello di esposizione al rischio
&amp;R&amp;8
</oddHeader>
    <oddFooter>&amp;C&amp;"Calibri,Corsivo"Pag. &amp;P</oddFooter>
  </headerFooter>
  <rowBreaks count="3" manualBreakCount="3">
    <brk id="32" max="16383" man="1"/>
    <brk id="40" max="16383" man="1"/>
    <brk id="4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'Tab Voto'!$A$1:$A$3</xm:f>
          </x14:formula1>
          <xm:sqref>J26:J31 L26:L29 J34:J39 J42:J47 L34:L37 L57:L61 L42:L45 L242:L245 J57:J63 J74:J79 L65:L69 J82:J87 J98:J103 J106:J111 J114:J119 J122:J127 J130:J135 J138:J143 J146:J151 J154:J159 J162:J167 L90:L93 J178:J183 J186:J191 J194:J199 J202:J207 J210:J215 J218:J223 J226:J231 J234:J239 J242:J247 L50:L53 J50:J55 L74:L77 J66:J71 J90:J95 L82:L85 L98:L101 L106:L109 L114:L117 L122:L125 L130:L133 L138:L141 L146:L149 L154:L157 L162:L165 J170:J175 L178:L181 L186:L189 L194:L197 L202:L205 L210:L213 L218:L221 L226:L229 L234:L237 L170:L173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2"/>
  <sheetViews>
    <sheetView topLeftCell="A11" zoomScale="55" zoomScaleNormal="55" workbookViewId="0">
      <selection activeCell="G29" sqref="G29:G32"/>
    </sheetView>
  </sheetViews>
  <sheetFormatPr defaultColWidth="9.140625" defaultRowHeight="15" x14ac:dyDescent="0.25"/>
  <cols>
    <col min="1" max="1" width="25.85546875" customWidth="1"/>
    <col min="2" max="2" width="26" customWidth="1"/>
    <col min="3" max="3" width="31.140625" customWidth="1"/>
    <col min="4" max="4" width="22.7109375" customWidth="1"/>
    <col min="5" max="5" width="41.85546875" customWidth="1"/>
    <col min="6" max="6" width="22.7109375" customWidth="1"/>
    <col min="7" max="7" width="32" customWidth="1"/>
    <col min="8" max="8" width="6.140625" style="38" customWidth="1"/>
    <col min="9" max="9" width="147.7109375" bestFit="1" customWidth="1"/>
    <col min="10" max="10" width="34.140625" hidden="1" customWidth="1"/>
    <col min="11" max="11" width="31.42578125" customWidth="1"/>
  </cols>
  <sheetData>
    <row r="1" spans="1:12" ht="15.75" thickBot="1" x14ac:dyDescent="0.3"/>
    <row r="2" spans="1:12" ht="23.25" customHeight="1" x14ac:dyDescent="0.35">
      <c r="A2" s="342" t="s">
        <v>57</v>
      </c>
      <c r="B2" s="340" t="s">
        <v>58</v>
      </c>
      <c r="C2" s="362" t="s">
        <v>59</v>
      </c>
      <c r="D2" s="364" t="s">
        <v>60</v>
      </c>
      <c r="E2" s="362" t="s">
        <v>61</v>
      </c>
      <c r="F2" s="366" t="s">
        <v>62</v>
      </c>
      <c r="G2" s="340" t="s">
        <v>63</v>
      </c>
      <c r="H2" s="371" t="s">
        <v>64</v>
      </c>
      <c r="I2" s="372"/>
      <c r="J2" s="340" t="s">
        <v>65</v>
      </c>
      <c r="K2" s="342" t="s">
        <v>66</v>
      </c>
      <c r="L2" s="39"/>
    </row>
    <row r="3" spans="1:12" ht="22.5" customHeight="1" thickBot="1" x14ac:dyDescent="0.3">
      <c r="A3" s="343"/>
      <c r="B3" s="341"/>
      <c r="C3" s="363"/>
      <c r="D3" s="365"/>
      <c r="E3" s="363"/>
      <c r="F3" s="367"/>
      <c r="G3" s="341"/>
      <c r="H3" s="373"/>
      <c r="I3" s="374"/>
      <c r="J3" s="341"/>
      <c r="K3" s="343"/>
    </row>
    <row r="4" spans="1:12" ht="15.75" customHeight="1" x14ac:dyDescent="0.25">
      <c r="A4" s="344" t="s">
        <v>67</v>
      </c>
      <c r="B4" s="347" t="s">
        <v>68</v>
      </c>
      <c r="C4" s="350" t="s">
        <v>50</v>
      </c>
      <c r="D4" s="353" t="s">
        <v>69</v>
      </c>
      <c r="E4" s="356" t="s">
        <v>70</v>
      </c>
      <c r="F4" s="359" t="s">
        <v>69</v>
      </c>
      <c r="G4" s="359" t="s">
        <v>71</v>
      </c>
      <c r="H4" s="40" t="s">
        <v>72</v>
      </c>
      <c r="I4" s="41" t="s">
        <v>73</v>
      </c>
      <c r="J4" s="42" t="s">
        <v>74</v>
      </c>
      <c r="K4" s="43" t="s">
        <v>75</v>
      </c>
    </row>
    <row r="5" spans="1:12" ht="15.75" customHeight="1" x14ac:dyDescent="0.25">
      <c r="A5" s="345"/>
      <c r="B5" s="348"/>
      <c r="C5" s="351"/>
      <c r="D5" s="354"/>
      <c r="E5" s="357"/>
      <c r="F5" s="360"/>
      <c r="G5" s="360"/>
      <c r="H5" s="44" t="s">
        <v>76</v>
      </c>
      <c r="I5" s="45" t="s">
        <v>77</v>
      </c>
      <c r="J5" s="46" t="s">
        <v>74</v>
      </c>
      <c r="K5" s="47" t="s">
        <v>75</v>
      </c>
    </row>
    <row r="6" spans="1:12" ht="15.75" customHeight="1" x14ac:dyDescent="0.25">
      <c r="A6" s="345"/>
      <c r="B6" s="348"/>
      <c r="C6" s="351"/>
      <c r="D6" s="354"/>
      <c r="E6" s="357"/>
      <c r="F6" s="360"/>
      <c r="G6" s="360"/>
      <c r="H6" s="44" t="s">
        <v>78</v>
      </c>
      <c r="I6" s="45" t="s">
        <v>79</v>
      </c>
      <c r="J6" s="46" t="s">
        <v>80</v>
      </c>
      <c r="K6" s="48" t="s">
        <v>81</v>
      </c>
    </row>
    <row r="7" spans="1:12" ht="15.75" customHeight="1" x14ac:dyDescent="0.25">
      <c r="A7" s="345"/>
      <c r="B7" s="348"/>
      <c r="C7" s="351"/>
      <c r="D7" s="354"/>
      <c r="E7" s="357"/>
      <c r="F7" s="360"/>
      <c r="G7" s="360"/>
      <c r="H7" s="44" t="s">
        <v>82</v>
      </c>
      <c r="I7" s="45" t="s">
        <v>83</v>
      </c>
      <c r="J7" s="46" t="s">
        <v>80</v>
      </c>
      <c r="K7" s="47" t="s">
        <v>75</v>
      </c>
    </row>
    <row r="8" spans="1:12" ht="15.75" customHeight="1" x14ac:dyDescent="0.25">
      <c r="A8" s="345"/>
      <c r="B8" s="348"/>
      <c r="C8" s="351"/>
      <c r="D8" s="354"/>
      <c r="E8" s="358"/>
      <c r="F8" s="361"/>
      <c r="G8" s="361"/>
      <c r="H8" s="49">
        <v>5</v>
      </c>
      <c r="I8" s="50" t="s">
        <v>84</v>
      </c>
      <c r="J8" s="46" t="s">
        <v>85</v>
      </c>
      <c r="K8" s="48" t="s">
        <v>86</v>
      </c>
    </row>
    <row r="9" spans="1:12" ht="15.75" customHeight="1" x14ac:dyDescent="0.25">
      <c r="A9" s="345"/>
      <c r="B9" s="348"/>
      <c r="C9" s="351"/>
      <c r="D9" s="354"/>
      <c r="E9" s="368" t="s">
        <v>87</v>
      </c>
      <c r="F9" s="369" t="s">
        <v>69</v>
      </c>
      <c r="G9" s="370" t="s">
        <v>88</v>
      </c>
      <c r="H9" s="51" t="s">
        <v>72</v>
      </c>
      <c r="I9" s="52" t="s">
        <v>89</v>
      </c>
      <c r="J9" s="53" t="s">
        <v>90</v>
      </c>
      <c r="K9" s="48" t="s">
        <v>86</v>
      </c>
    </row>
    <row r="10" spans="1:12" ht="15.75" customHeight="1" x14ac:dyDescent="0.25">
      <c r="A10" s="345"/>
      <c r="B10" s="348"/>
      <c r="C10" s="351"/>
      <c r="D10" s="354"/>
      <c r="E10" s="357"/>
      <c r="F10" s="360"/>
      <c r="G10" s="360"/>
      <c r="H10" s="54" t="s">
        <v>76</v>
      </c>
      <c r="I10" s="55" t="s">
        <v>91</v>
      </c>
      <c r="J10" s="53" t="s">
        <v>92</v>
      </c>
      <c r="K10" s="56" t="s">
        <v>93</v>
      </c>
    </row>
    <row r="11" spans="1:12" ht="15.75" customHeight="1" x14ac:dyDescent="0.25">
      <c r="A11" s="345"/>
      <c r="B11" s="348"/>
      <c r="C11" s="351"/>
      <c r="D11" s="354"/>
      <c r="E11" s="357"/>
      <c r="F11" s="360"/>
      <c r="G11" s="360"/>
      <c r="H11" s="54" t="s">
        <v>78</v>
      </c>
      <c r="I11" s="57" t="s">
        <v>94</v>
      </c>
      <c r="J11" s="53" t="s">
        <v>95</v>
      </c>
      <c r="K11" s="58" t="s">
        <v>96</v>
      </c>
    </row>
    <row r="12" spans="1:12" ht="15.75" customHeight="1" x14ac:dyDescent="0.25">
      <c r="A12" s="345"/>
      <c r="B12" s="348"/>
      <c r="C12" s="351"/>
      <c r="D12" s="354"/>
      <c r="E12" s="357"/>
      <c r="F12" s="360"/>
      <c r="G12" s="360"/>
      <c r="H12" s="54" t="s">
        <v>82</v>
      </c>
      <c r="I12" s="55" t="s">
        <v>97</v>
      </c>
      <c r="J12" s="59" t="s">
        <v>98</v>
      </c>
      <c r="K12" s="56" t="s">
        <v>86</v>
      </c>
    </row>
    <row r="13" spans="1:12" ht="15.75" customHeight="1" x14ac:dyDescent="0.25">
      <c r="A13" s="345"/>
      <c r="B13" s="348"/>
      <c r="C13" s="351"/>
      <c r="D13" s="354"/>
      <c r="E13" s="357"/>
      <c r="F13" s="360"/>
      <c r="G13" s="360"/>
      <c r="H13" s="54" t="s">
        <v>99</v>
      </c>
      <c r="I13" s="55" t="s">
        <v>100</v>
      </c>
      <c r="J13" s="53"/>
      <c r="K13" s="58" t="s">
        <v>101</v>
      </c>
    </row>
    <row r="14" spans="1:12" ht="15.75" customHeight="1" x14ac:dyDescent="0.25">
      <c r="A14" s="345"/>
      <c r="B14" s="348"/>
      <c r="C14" s="351"/>
      <c r="D14" s="354"/>
      <c r="E14" s="357"/>
      <c r="F14" s="360"/>
      <c r="G14" s="360"/>
      <c r="H14" s="54" t="s">
        <v>102</v>
      </c>
      <c r="I14" s="55" t="s">
        <v>103</v>
      </c>
      <c r="J14" s="53"/>
      <c r="K14" s="60" t="s">
        <v>104</v>
      </c>
    </row>
    <row r="15" spans="1:12" ht="15.75" customHeight="1" x14ac:dyDescent="0.25">
      <c r="A15" s="345"/>
      <c r="B15" s="348"/>
      <c r="C15" s="351"/>
      <c r="D15" s="354"/>
      <c r="E15" s="357"/>
      <c r="F15" s="360"/>
      <c r="G15" s="360"/>
      <c r="H15" s="54" t="s">
        <v>105</v>
      </c>
      <c r="I15" s="55" t="s">
        <v>106</v>
      </c>
      <c r="J15" s="53"/>
      <c r="K15" s="56" t="s">
        <v>93</v>
      </c>
    </row>
    <row r="16" spans="1:12" ht="15.75" customHeight="1" x14ac:dyDescent="0.25">
      <c r="A16" s="345"/>
      <c r="B16" s="348"/>
      <c r="C16" s="351"/>
      <c r="D16" s="354"/>
      <c r="E16" s="357"/>
      <c r="F16" s="360"/>
      <c r="G16" s="360"/>
      <c r="H16" s="54" t="s">
        <v>107</v>
      </c>
      <c r="I16" s="61" t="s">
        <v>108</v>
      </c>
      <c r="J16" s="62"/>
      <c r="K16" s="56" t="s">
        <v>93</v>
      </c>
    </row>
    <row r="17" spans="1:11" ht="15.75" x14ac:dyDescent="0.25">
      <c r="A17" s="345"/>
      <c r="B17" s="348"/>
      <c r="C17" s="351"/>
      <c r="D17" s="354"/>
      <c r="E17" s="358"/>
      <c r="F17" s="361"/>
      <c r="G17" s="361"/>
      <c r="H17" s="54" t="s">
        <v>109</v>
      </c>
      <c r="I17" s="61" t="s">
        <v>110</v>
      </c>
      <c r="J17" s="62"/>
      <c r="K17" s="58" t="s">
        <v>101</v>
      </c>
    </row>
    <row r="18" spans="1:11" ht="15.75" customHeight="1" x14ac:dyDescent="0.25">
      <c r="A18" s="345"/>
      <c r="B18" s="348"/>
      <c r="C18" s="351"/>
      <c r="D18" s="354"/>
      <c r="E18" s="368" t="s">
        <v>111</v>
      </c>
      <c r="F18" s="369" t="s">
        <v>69</v>
      </c>
      <c r="G18" s="370" t="s">
        <v>88</v>
      </c>
      <c r="H18" s="63" t="s">
        <v>72</v>
      </c>
      <c r="I18" s="52" t="s">
        <v>89</v>
      </c>
      <c r="J18" s="53"/>
      <c r="K18" s="58" t="s">
        <v>101</v>
      </c>
    </row>
    <row r="19" spans="1:11" ht="15.75" customHeight="1" x14ac:dyDescent="0.25">
      <c r="A19" s="345"/>
      <c r="B19" s="348"/>
      <c r="C19" s="351"/>
      <c r="D19" s="354"/>
      <c r="E19" s="357"/>
      <c r="F19" s="360"/>
      <c r="G19" s="360"/>
      <c r="H19" s="44" t="s">
        <v>76</v>
      </c>
      <c r="I19" s="57" t="s">
        <v>91</v>
      </c>
      <c r="J19" s="64"/>
      <c r="K19" s="58" t="s">
        <v>93</v>
      </c>
    </row>
    <row r="20" spans="1:11" ht="15.75" customHeight="1" x14ac:dyDescent="0.25">
      <c r="A20" s="345"/>
      <c r="B20" s="348"/>
      <c r="C20" s="351"/>
      <c r="D20" s="354"/>
      <c r="E20" s="357"/>
      <c r="F20" s="360"/>
      <c r="G20" s="360"/>
      <c r="H20" s="44" t="s">
        <v>78</v>
      </c>
      <c r="I20" s="57" t="s">
        <v>94</v>
      </c>
      <c r="J20" s="64"/>
      <c r="K20" s="58" t="s">
        <v>101</v>
      </c>
    </row>
    <row r="21" spans="1:11" ht="15.75" x14ac:dyDescent="0.25">
      <c r="A21" s="345"/>
      <c r="B21" s="348"/>
      <c r="C21" s="351"/>
      <c r="D21" s="354"/>
      <c r="E21" s="357"/>
      <c r="F21" s="360"/>
      <c r="G21" s="360"/>
      <c r="H21" s="65" t="s">
        <v>82</v>
      </c>
      <c r="I21" s="66" t="s">
        <v>112</v>
      </c>
      <c r="J21" s="64"/>
      <c r="K21" s="58" t="s">
        <v>93</v>
      </c>
    </row>
    <row r="22" spans="1:11" ht="15.75" customHeight="1" x14ac:dyDescent="0.25">
      <c r="A22" s="345"/>
      <c r="B22" s="348"/>
      <c r="C22" s="351"/>
      <c r="D22" s="354"/>
      <c r="E22" s="357"/>
      <c r="F22" s="360"/>
      <c r="G22" s="360"/>
      <c r="H22" s="44" t="s">
        <v>99</v>
      </c>
      <c r="I22" s="57" t="s">
        <v>113</v>
      </c>
      <c r="J22" s="64"/>
      <c r="K22" s="58" t="s">
        <v>101</v>
      </c>
    </row>
    <row r="23" spans="1:11" ht="15.75" customHeight="1" x14ac:dyDescent="0.25">
      <c r="A23" s="345"/>
      <c r="B23" s="348"/>
      <c r="C23" s="351"/>
      <c r="D23" s="354"/>
      <c r="E23" s="357"/>
      <c r="F23" s="360"/>
      <c r="G23" s="360"/>
      <c r="H23" s="44" t="s">
        <v>102</v>
      </c>
      <c r="I23" s="57" t="s">
        <v>114</v>
      </c>
      <c r="J23" s="64"/>
      <c r="K23" s="58" t="s">
        <v>115</v>
      </c>
    </row>
    <row r="24" spans="1:11" ht="15.75" customHeight="1" x14ac:dyDescent="0.25">
      <c r="A24" s="345"/>
      <c r="B24" s="348"/>
      <c r="C24" s="351"/>
      <c r="D24" s="354"/>
      <c r="E24" s="357"/>
      <c r="F24" s="360"/>
      <c r="G24" s="360"/>
      <c r="H24" s="44" t="s">
        <v>105</v>
      </c>
      <c r="I24" s="57" t="s">
        <v>116</v>
      </c>
      <c r="J24" s="64"/>
      <c r="K24" s="58" t="s">
        <v>104</v>
      </c>
    </row>
    <row r="25" spans="1:11" ht="15.75" customHeight="1" x14ac:dyDescent="0.25">
      <c r="A25" s="345"/>
      <c r="B25" s="348"/>
      <c r="C25" s="351"/>
      <c r="D25" s="354"/>
      <c r="E25" s="357"/>
      <c r="F25" s="360"/>
      <c r="G25" s="360"/>
      <c r="H25" s="44" t="s">
        <v>107</v>
      </c>
      <c r="I25" s="57" t="s">
        <v>117</v>
      </c>
      <c r="J25" s="64"/>
      <c r="K25" s="58" t="s">
        <v>93</v>
      </c>
    </row>
    <row r="26" spans="1:11" ht="15.75" customHeight="1" x14ac:dyDescent="0.25">
      <c r="A26" s="345"/>
      <c r="B26" s="348"/>
      <c r="C26" s="351"/>
      <c r="D26" s="354"/>
      <c r="E26" s="357"/>
      <c r="F26" s="360"/>
      <c r="G26" s="360"/>
      <c r="H26" s="44" t="s">
        <v>109</v>
      </c>
      <c r="I26" s="55" t="s">
        <v>118</v>
      </c>
      <c r="J26" s="53"/>
      <c r="K26" s="56" t="s">
        <v>93</v>
      </c>
    </row>
    <row r="27" spans="1:11" ht="15.75" customHeight="1" x14ac:dyDescent="0.25">
      <c r="A27" s="345"/>
      <c r="B27" s="348"/>
      <c r="C27" s="351"/>
      <c r="D27" s="354"/>
      <c r="E27" s="357"/>
      <c r="F27" s="360"/>
      <c r="G27" s="360"/>
      <c r="H27" s="44" t="s">
        <v>119</v>
      </c>
      <c r="I27" s="61" t="s">
        <v>108</v>
      </c>
      <c r="J27" s="62"/>
      <c r="K27" s="67" t="s">
        <v>93</v>
      </c>
    </row>
    <row r="28" spans="1:11" ht="15.75" customHeight="1" x14ac:dyDescent="0.25">
      <c r="A28" s="345"/>
      <c r="B28" s="348"/>
      <c r="C28" s="351"/>
      <c r="D28" s="354"/>
      <c r="E28" s="358"/>
      <c r="F28" s="361"/>
      <c r="G28" s="361"/>
      <c r="H28" s="68" t="s">
        <v>120</v>
      </c>
      <c r="I28" s="69" t="s">
        <v>110</v>
      </c>
      <c r="J28" s="62"/>
      <c r="K28" s="58" t="s">
        <v>101</v>
      </c>
    </row>
    <row r="29" spans="1:11" ht="15.75" customHeight="1" x14ac:dyDescent="0.25">
      <c r="A29" s="345"/>
      <c r="B29" s="348"/>
      <c r="C29" s="351"/>
      <c r="D29" s="354"/>
      <c r="E29" s="368" t="s">
        <v>121</v>
      </c>
      <c r="F29" s="360" t="s">
        <v>69</v>
      </c>
      <c r="G29" s="360" t="s">
        <v>122</v>
      </c>
      <c r="H29" s="63" t="s">
        <v>72</v>
      </c>
      <c r="I29" s="70" t="s">
        <v>123</v>
      </c>
      <c r="J29" s="71"/>
      <c r="K29" s="72" t="s">
        <v>93</v>
      </c>
    </row>
    <row r="30" spans="1:11" ht="15.75" customHeight="1" x14ac:dyDescent="0.25">
      <c r="A30" s="345"/>
      <c r="B30" s="348"/>
      <c r="C30" s="351"/>
      <c r="D30" s="354"/>
      <c r="E30" s="357"/>
      <c r="F30" s="360"/>
      <c r="G30" s="360"/>
      <c r="H30" s="44" t="s">
        <v>76</v>
      </c>
      <c r="I30" s="73" t="s">
        <v>124</v>
      </c>
      <c r="J30" s="71"/>
      <c r="K30" s="72" t="s">
        <v>93</v>
      </c>
    </row>
    <row r="31" spans="1:11" ht="15.75" customHeight="1" x14ac:dyDescent="0.25">
      <c r="A31" s="345"/>
      <c r="B31" s="348"/>
      <c r="C31" s="351"/>
      <c r="D31" s="354"/>
      <c r="E31" s="357"/>
      <c r="F31" s="360"/>
      <c r="G31" s="360"/>
      <c r="H31" s="44" t="s">
        <v>78</v>
      </c>
      <c r="I31" s="61" t="s">
        <v>108</v>
      </c>
      <c r="J31" s="62"/>
      <c r="K31" s="67" t="s">
        <v>93</v>
      </c>
    </row>
    <row r="32" spans="1:11" ht="16.5" customHeight="1" thickBot="1" x14ac:dyDescent="0.3">
      <c r="A32" s="345"/>
      <c r="B32" s="348"/>
      <c r="C32" s="352"/>
      <c r="D32" s="355"/>
      <c r="E32" s="375"/>
      <c r="F32" s="376"/>
      <c r="G32" s="376"/>
      <c r="H32" s="74" t="s">
        <v>82</v>
      </c>
      <c r="I32" s="75" t="s">
        <v>110</v>
      </c>
      <c r="J32" s="62" t="s">
        <v>65</v>
      </c>
      <c r="K32" s="76" t="s">
        <v>101</v>
      </c>
    </row>
    <row r="33" spans="1:11" ht="15" customHeight="1" x14ac:dyDescent="0.25">
      <c r="A33" s="345"/>
      <c r="B33" s="348"/>
      <c r="C33" s="377" t="s">
        <v>51</v>
      </c>
      <c r="D33" s="359" t="s">
        <v>69</v>
      </c>
      <c r="E33" s="380" t="s">
        <v>125</v>
      </c>
      <c r="F33" s="383" t="s">
        <v>126</v>
      </c>
      <c r="G33" s="359" t="s">
        <v>122</v>
      </c>
      <c r="H33" s="77" t="s">
        <v>72</v>
      </c>
      <c r="I33" s="78" t="s">
        <v>127</v>
      </c>
      <c r="J33" s="79"/>
      <c r="K33" s="80" t="s">
        <v>75</v>
      </c>
    </row>
    <row r="34" spans="1:11" ht="15" customHeight="1" x14ac:dyDescent="0.25">
      <c r="A34" s="345"/>
      <c r="B34" s="348"/>
      <c r="C34" s="378"/>
      <c r="D34" s="360"/>
      <c r="E34" s="381"/>
      <c r="F34" s="384"/>
      <c r="G34" s="360"/>
      <c r="H34" s="81" t="s">
        <v>76</v>
      </c>
      <c r="I34" s="82" t="s">
        <v>128</v>
      </c>
      <c r="J34" s="79"/>
      <c r="K34" s="83" t="s">
        <v>129</v>
      </c>
    </row>
    <row r="35" spans="1:11" x14ac:dyDescent="0.25">
      <c r="A35" s="345"/>
      <c r="B35" s="348"/>
      <c r="C35" s="378"/>
      <c r="D35" s="360"/>
      <c r="E35" s="381"/>
      <c r="F35" s="384"/>
      <c r="G35" s="360"/>
      <c r="H35" s="84" t="s">
        <v>78</v>
      </c>
      <c r="I35" s="82" t="s">
        <v>130</v>
      </c>
      <c r="J35" s="79"/>
      <c r="K35" s="83" t="s">
        <v>129</v>
      </c>
    </row>
    <row r="36" spans="1:11" ht="15" customHeight="1" x14ac:dyDescent="0.25">
      <c r="A36" s="345"/>
      <c r="B36" s="348"/>
      <c r="C36" s="378"/>
      <c r="D36" s="360"/>
      <c r="E36" s="381"/>
      <c r="F36" s="384"/>
      <c r="G36" s="360"/>
      <c r="H36" s="81" t="s">
        <v>82</v>
      </c>
      <c r="I36" s="82" t="s">
        <v>131</v>
      </c>
      <c r="J36" s="79"/>
      <c r="K36" s="83" t="s">
        <v>129</v>
      </c>
    </row>
    <row r="37" spans="1:11" ht="15" customHeight="1" x14ac:dyDescent="0.25">
      <c r="A37" s="345"/>
      <c r="B37" s="348"/>
      <c r="C37" s="378"/>
      <c r="D37" s="360"/>
      <c r="E37" s="381"/>
      <c r="F37" s="384"/>
      <c r="G37" s="360"/>
      <c r="H37" s="81" t="s">
        <v>99</v>
      </c>
      <c r="I37" s="82" t="s">
        <v>132</v>
      </c>
      <c r="J37" s="79"/>
      <c r="K37" s="83" t="s">
        <v>129</v>
      </c>
    </row>
    <row r="38" spans="1:11" ht="15" customHeight="1" x14ac:dyDescent="0.25">
      <c r="A38" s="345"/>
      <c r="B38" s="348"/>
      <c r="C38" s="378"/>
      <c r="D38" s="360"/>
      <c r="E38" s="382"/>
      <c r="F38" s="385"/>
      <c r="G38" s="361"/>
      <c r="H38" s="81" t="s">
        <v>102</v>
      </c>
      <c r="I38" s="82" t="s">
        <v>133</v>
      </c>
      <c r="J38" s="79"/>
      <c r="K38" s="83" t="s">
        <v>129</v>
      </c>
    </row>
    <row r="39" spans="1:11" ht="15" customHeight="1" x14ac:dyDescent="0.25">
      <c r="A39" s="345"/>
      <c r="B39" s="348"/>
      <c r="C39" s="378"/>
      <c r="D39" s="360"/>
      <c r="E39" s="386" t="s">
        <v>134</v>
      </c>
      <c r="F39" s="369" t="s">
        <v>69</v>
      </c>
      <c r="G39" s="370" t="s">
        <v>135</v>
      </c>
      <c r="H39" s="85" t="s">
        <v>72</v>
      </c>
      <c r="I39" s="86" t="s">
        <v>136</v>
      </c>
      <c r="J39" s="87"/>
      <c r="K39" s="88" t="s">
        <v>96</v>
      </c>
    </row>
    <row r="40" spans="1:11" ht="15" customHeight="1" x14ac:dyDescent="0.25">
      <c r="A40" s="345"/>
      <c r="B40" s="348"/>
      <c r="C40" s="378"/>
      <c r="D40" s="360"/>
      <c r="E40" s="381"/>
      <c r="F40" s="360"/>
      <c r="G40" s="384"/>
      <c r="H40" s="81" t="s">
        <v>76</v>
      </c>
      <c r="I40" s="89" t="s">
        <v>137</v>
      </c>
      <c r="J40" s="87"/>
      <c r="K40" s="88" t="s">
        <v>81</v>
      </c>
    </row>
    <row r="41" spans="1:11" ht="15" customHeight="1" x14ac:dyDescent="0.25">
      <c r="A41" s="345"/>
      <c r="B41" s="348"/>
      <c r="C41" s="378"/>
      <c r="D41" s="360"/>
      <c r="E41" s="381"/>
      <c r="F41" s="360"/>
      <c r="G41" s="384"/>
      <c r="H41" s="81" t="s">
        <v>78</v>
      </c>
      <c r="I41" s="89" t="s">
        <v>138</v>
      </c>
      <c r="J41" s="87"/>
      <c r="K41" s="88" t="s">
        <v>139</v>
      </c>
    </row>
    <row r="42" spans="1:11" ht="15" customHeight="1" thickBot="1" x14ac:dyDescent="0.3">
      <c r="A42" s="345"/>
      <c r="B42" s="348"/>
      <c r="C42" s="379"/>
      <c r="D42" s="376"/>
      <c r="E42" s="387"/>
      <c r="F42" s="376"/>
      <c r="G42" s="388"/>
      <c r="H42" s="90" t="s">
        <v>82</v>
      </c>
      <c r="I42" s="91" t="s">
        <v>140</v>
      </c>
      <c r="J42" s="87"/>
      <c r="K42" s="92" t="s">
        <v>96</v>
      </c>
    </row>
    <row r="43" spans="1:11" ht="15" customHeight="1" x14ac:dyDescent="0.25">
      <c r="A43" s="345"/>
      <c r="B43" s="348"/>
      <c r="C43" s="404" t="s">
        <v>52</v>
      </c>
      <c r="D43" s="354" t="s">
        <v>141</v>
      </c>
      <c r="E43" s="407" t="s">
        <v>142</v>
      </c>
      <c r="F43" s="384" t="s">
        <v>81</v>
      </c>
      <c r="G43" s="384" t="s">
        <v>143</v>
      </c>
      <c r="H43" s="93" t="s">
        <v>72</v>
      </c>
      <c r="I43" s="94" t="s">
        <v>144</v>
      </c>
      <c r="J43" s="95"/>
      <c r="K43" s="96" t="s">
        <v>93</v>
      </c>
    </row>
    <row r="44" spans="1:11" ht="15" customHeight="1" x14ac:dyDescent="0.25">
      <c r="A44" s="345"/>
      <c r="B44" s="348"/>
      <c r="C44" s="405"/>
      <c r="D44" s="354"/>
      <c r="E44" s="392"/>
      <c r="F44" s="384"/>
      <c r="G44" s="384"/>
      <c r="H44" s="97" t="s">
        <v>76</v>
      </c>
      <c r="I44" s="98" t="s">
        <v>145</v>
      </c>
      <c r="J44" s="95"/>
      <c r="K44" s="99" t="s">
        <v>93</v>
      </c>
    </row>
    <row r="45" spans="1:11" ht="15" customHeight="1" x14ac:dyDescent="0.25">
      <c r="A45" s="345"/>
      <c r="B45" s="348"/>
      <c r="C45" s="405"/>
      <c r="D45" s="390"/>
      <c r="E45" s="393"/>
      <c r="F45" s="384"/>
      <c r="G45" s="384"/>
      <c r="H45" s="97" t="s">
        <v>78</v>
      </c>
      <c r="I45" s="98" t="s">
        <v>146</v>
      </c>
      <c r="J45" s="95"/>
      <c r="K45" s="99" t="s">
        <v>93</v>
      </c>
    </row>
    <row r="46" spans="1:11" ht="21" customHeight="1" x14ac:dyDescent="0.25">
      <c r="A46" s="345"/>
      <c r="B46" s="348"/>
      <c r="C46" s="405"/>
      <c r="D46" s="389" t="s">
        <v>141</v>
      </c>
      <c r="E46" s="391" t="s">
        <v>147</v>
      </c>
      <c r="F46" s="369" t="s">
        <v>69</v>
      </c>
      <c r="G46" s="394" t="s">
        <v>148</v>
      </c>
      <c r="H46" s="100" t="s">
        <v>72</v>
      </c>
      <c r="I46" s="101" t="s">
        <v>149</v>
      </c>
      <c r="J46" s="102"/>
      <c r="K46" s="103" t="s">
        <v>150</v>
      </c>
    </row>
    <row r="47" spans="1:11" ht="18.75" customHeight="1" x14ac:dyDescent="0.25">
      <c r="A47" s="345"/>
      <c r="B47" s="348"/>
      <c r="C47" s="405"/>
      <c r="D47" s="354"/>
      <c r="E47" s="392"/>
      <c r="F47" s="360"/>
      <c r="G47" s="395"/>
      <c r="H47" s="104" t="s">
        <v>76</v>
      </c>
      <c r="I47" s="105" t="s">
        <v>151</v>
      </c>
      <c r="J47" s="102"/>
      <c r="K47" s="106" t="s">
        <v>93</v>
      </c>
    </row>
    <row r="48" spans="1:11" ht="19.5" customHeight="1" x14ac:dyDescent="0.25">
      <c r="A48" s="345"/>
      <c r="B48" s="348"/>
      <c r="C48" s="405"/>
      <c r="D48" s="390"/>
      <c r="E48" s="393"/>
      <c r="F48" s="361"/>
      <c r="G48" s="396"/>
      <c r="H48" s="107" t="s">
        <v>78</v>
      </c>
      <c r="I48" s="108" t="s">
        <v>152</v>
      </c>
      <c r="J48" s="102"/>
      <c r="K48" s="106" t="s">
        <v>75</v>
      </c>
    </row>
    <row r="49" spans="1:11" ht="21.75" customHeight="1" x14ac:dyDescent="0.25">
      <c r="A49" s="345"/>
      <c r="B49" s="348"/>
      <c r="C49" s="405"/>
      <c r="D49" s="389" t="s">
        <v>141</v>
      </c>
      <c r="E49" s="391" t="s">
        <v>153</v>
      </c>
      <c r="F49" s="370" t="s">
        <v>81</v>
      </c>
      <c r="G49" s="394" t="s">
        <v>154</v>
      </c>
      <c r="H49" s="100" t="s">
        <v>72</v>
      </c>
      <c r="I49" s="109" t="s">
        <v>155</v>
      </c>
      <c r="J49" s="110"/>
      <c r="K49" s="111" t="s">
        <v>93</v>
      </c>
    </row>
    <row r="50" spans="1:11" ht="15" customHeight="1" x14ac:dyDescent="0.25">
      <c r="A50" s="345"/>
      <c r="B50" s="348"/>
      <c r="C50" s="405"/>
      <c r="D50" s="354"/>
      <c r="E50" s="392"/>
      <c r="F50" s="384"/>
      <c r="G50" s="395"/>
      <c r="H50" s="104" t="s">
        <v>76</v>
      </c>
      <c r="I50" s="112" t="s">
        <v>156</v>
      </c>
      <c r="J50" s="110"/>
      <c r="K50" s="111" t="s">
        <v>93</v>
      </c>
    </row>
    <row r="51" spans="1:11" ht="13.5" customHeight="1" x14ac:dyDescent="0.25">
      <c r="A51" s="345"/>
      <c r="B51" s="348"/>
      <c r="C51" s="405"/>
      <c r="D51" s="354"/>
      <c r="E51" s="392"/>
      <c r="F51" s="384"/>
      <c r="G51" s="395"/>
      <c r="H51" s="97" t="s">
        <v>78</v>
      </c>
      <c r="I51" s="113" t="s">
        <v>157</v>
      </c>
      <c r="J51" s="110"/>
      <c r="K51" s="111" t="s">
        <v>101</v>
      </c>
    </row>
    <row r="52" spans="1:11" ht="24" customHeight="1" x14ac:dyDescent="0.25">
      <c r="A52" s="345"/>
      <c r="B52" s="348"/>
      <c r="C52" s="405"/>
      <c r="D52" s="390"/>
      <c r="E52" s="393"/>
      <c r="F52" s="385"/>
      <c r="G52" s="396"/>
      <c r="H52" s="107" t="s">
        <v>82</v>
      </c>
      <c r="I52" s="114" t="s">
        <v>158</v>
      </c>
      <c r="J52" s="110"/>
      <c r="K52" s="111" t="s">
        <v>101</v>
      </c>
    </row>
    <row r="53" spans="1:11" x14ac:dyDescent="0.25">
      <c r="A53" s="345"/>
      <c r="B53" s="348"/>
      <c r="C53" s="405"/>
      <c r="D53" s="369" t="s">
        <v>141</v>
      </c>
      <c r="E53" s="391" t="s">
        <v>159</v>
      </c>
      <c r="F53" s="370" t="s">
        <v>81</v>
      </c>
      <c r="G53" s="370" t="s">
        <v>160</v>
      </c>
      <c r="H53" s="115" t="s">
        <v>72</v>
      </c>
      <c r="I53" s="116" t="s">
        <v>161</v>
      </c>
      <c r="J53" s="110"/>
      <c r="K53" s="111" t="s">
        <v>93</v>
      </c>
    </row>
    <row r="54" spans="1:11" ht="15" customHeight="1" x14ac:dyDescent="0.25">
      <c r="A54" s="345"/>
      <c r="B54" s="348"/>
      <c r="C54" s="405"/>
      <c r="D54" s="360"/>
      <c r="E54" s="392"/>
      <c r="F54" s="384"/>
      <c r="G54" s="384"/>
      <c r="H54" s="97" t="s">
        <v>76</v>
      </c>
      <c r="I54" s="113" t="s">
        <v>162</v>
      </c>
      <c r="J54" s="110"/>
      <c r="K54" s="111" t="s">
        <v>150</v>
      </c>
    </row>
    <row r="55" spans="1:11" ht="15" customHeight="1" x14ac:dyDescent="0.25">
      <c r="A55" s="345"/>
      <c r="B55" s="348"/>
      <c r="C55" s="405"/>
      <c r="D55" s="360"/>
      <c r="E55" s="392"/>
      <c r="F55" s="384"/>
      <c r="G55" s="384"/>
      <c r="H55" s="97" t="s">
        <v>78</v>
      </c>
      <c r="I55" s="113" t="s">
        <v>163</v>
      </c>
      <c r="J55" s="110"/>
      <c r="K55" s="111" t="s">
        <v>93</v>
      </c>
    </row>
    <row r="56" spans="1:11" ht="15.75" customHeight="1" x14ac:dyDescent="0.25">
      <c r="A56" s="345"/>
      <c r="B56" s="348"/>
      <c r="C56" s="405"/>
      <c r="D56" s="361"/>
      <c r="E56" s="393"/>
      <c r="F56" s="385"/>
      <c r="G56" s="385"/>
      <c r="H56" s="117" t="s">
        <v>82</v>
      </c>
      <c r="I56" s="118" t="s">
        <v>158</v>
      </c>
      <c r="J56" s="110"/>
      <c r="K56" s="111" t="s">
        <v>93</v>
      </c>
    </row>
    <row r="57" spans="1:11" ht="15" customHeight="1" x14ac:dyDescent="0.25">
      <c r="A57" s="345"/>
      <c r="B57" s="348"/>
      <c r="C57" s="405"/>
      <c r="D57" s="369" t="s">
        <v>69</v>
      </c>
      <c r="E57" s="391" t="s">
        <v>164</v>
      </c>
      <c r="F57" s="369" t="s">
        <v>69</v>
      </c>
      <c r="G57" s="370" t="s">
        <v>165</v>
      </c>
      <c r="H57" s="119" t="s">
        <v>72</v>
      </c>
      <c r="I57" s="120" t="s">
        <v>166</v>
      </c>
      <c r="J57" s="121"/>
      <c r="K57" s="122" t="s">
        <v>101</v>
      </c>
    </row>
    <row r="58" spans="1:11" ht="15" customHeight="1" x14ac:dyDescent="0.25">
      <c r="A58" s="345"/>
      <c r="B58" s="348"/>
      <c r="C58" s="405"/>
      <c r="D58" s="360"/>
      <c r="E58" s="392"/>
      <c r="F58" s="360"/>
      <c r="G58" s="384"/>
      <c r="H58" s="97" t="s">
        <v>76</v>
      </c>
      <c r="I58" s="123" t="s">
        <v>167</v>
      </c>
      <c r="J58" s="121"/>
      <c r="K58" s="122" t="s">
        <v>96</v>
      </c>
    </row>
    <row r="59" spans="1:11" ht="15" customHeight="1" x14ac:dyDescent="0.25">
      <c r="A59" s="345"/>
      <c r="B59" s="348"/>
      <c r="C59" s="405"/>
      <c r="D59" s="360"/>
      <c r="E59" s="392"/>
      <c r="F59" s="360"/>
      <c r="G59" s="384"/>
      <c r="H59" s="97" t="s">
        <v>78</v>
      </c>
      <c r="I59" s="123" t="s">
        <v>168</v>
      </c>
      <c r="J59" s="121"/>
      <c r="K59" s="122" t="s">
        <v>169</v>
      </c>
    </row>
    <row r="60" spans="1:11" s="125" customFormat="1" ht="30" customHeight="1" x14ac:dyDescent="0.25">
      <c r="A60" s="345"/>
      <c r="B60" s="348"/>
      <c r="C60" s="405"/>
      <c r="D60" s="361"/>
      <c r="E60" s="393"/>
      <c r="F60" s="361"/>
      <c r="G60" s="385"/>
      <c r="H60" s="104" t="s">
        <v>82</v>
      </c>
      <c r="I60" s="124" t="s">
        <v>170</v>
      </c>
      <c r="J60" s="121"/>
      <c r="K60" s="122" t="s">
        <v>96</v>
      </c>
    </row>
    <row r="61" spans="1:11" s="125" customFormat="1" ht="15.75" customHeight="1" x14ac:dyDescent="0.25">
      <c r="A61" s="345"/>
      <c r="B61" s="348"/>
      <c r="C61" s="405"/>
      <c r="D61" s="354" t="s">
        <v>69</v>
      </c>
      <c r="E61" s="391" t="s">
        <v>171</v>
      </c>
      <c r="F61" s="384" t="s">
        <v>81</v>
      </c>
      <c r="G61" s="384" t="s">
        <v>172</v>
      </c>
      <c r="H61" s="119"/>
      <c r="I61" s="126" t="s">
        <v>173</v>
      </c>
      <c r="J61" s="127"/>
      <c r="K61" s="128" t="s">
        <v>93</v>
      </c>
    </row>
    <row r="62" spans="1:11" s="125" customFormat="1" ht="15.75" customHeight="1" x14ac:dyDescent="0.25">
      <c r="A62" s="345"/>
      <c r="B62" s="348"/>
      <c r="C62" s="405"/>
      <c r="D62" s="354"/>
      <c r="E62" s="392"/>
      <c r="F62" s="384"/>
      <c r="G62" s="384"/>
      <c r="H62" s="97" t="s">
        <v>72</v>
      </c>
      <c r="I62" s="129" t="s">
        <v>174</v>
      </c>
      <c r="J62" s="130"/>
      <c r="K62" s="131" t="s">
        <v>93</v>
      </c>
    </row>
    <row r="63" spans="1:11" s="125" customFormat="1" ht="15.75" customHeight="1" x14ac:dyDescent="0.25">
      <c r="A63" s="345"/>
      <c r="B63" s="348"/>
      <c r="C63" s="405"/>
      <c r="D63" s="354"/>
      <c r="E63" s="392"/>
      <c r="F63" s="384"/>
      <c r="G63" s="384"/>
      <c r="H63" s="132" t="s">
        <v>76</v>
      </c>
      <c r="I63" s="133" t="s">
        <v>175</v>
      </c>
      <c r="J63" s="127"/>
      <c r="K63" s="128" t="s">
        <v>93</v>
      </c>
    </row>
    <row r="64" spans="1:11" s="125" customFormat="1" ht="15" customHeight="1" x14ac:dyDescent="0.25">
      <c r="A64" s="345"/>
      <c r="B64" s="348"/>
      <c r="C64" s="405"/>
      <c r="D64" s="354"/>
      <c r="E64" s="392"/>
      <c r="F64" s="384"/>
      <c r="G64" s="384"/>
      <c r="H64" s="97" t="s">
        <v>78</v>
      </c>
      <c r="I64" s="133" t="s">
        <v>176</v>
      </c>
      <c r="J64" s="127"/>
      <c r="K64" s="128" t="s">
        <v>81</v>
      </c>
    </row>
    <row r="65" spans="1:11" s="125" customFormat="1" ht="15" customHeight="1" x14ac:dyDescent="0.25">
      <c r="A65" s="345"/>
      <c r="B65" s="348"/>
      <c r="C65" s="405"/>
      <c r="D65" s="354"/>
      <c r="E65" s="392"/>
      <c r="F65" s="384"/>
      <c r="G65" s="384"/>
      <c r="H65" s="97" t="s">
        <v>82</v>
      </c>
      <c r="I65" s="133" t="s">
        <v>177</v>
      </c>
      <c r="J65" s="127"/>
      <c r="K65" s="128" t="s">
        <v>81</v>
      </c>
    </row>
    <row r="66" spans="1:11" s="125" customFormat="1" ht="15" customHeight="1" x14ac:dyDescent="0.25">
      <c r="A66" s="345"/>
      <c r="B66" s="348"/>
      <c r="C66" s="405"/>
      <c r="D66" s="354"/>
      <c r="E66" s="392"/>
      <c r="F66" s="384"/>
      <c r="G66" s="384"/>
      <c r="H66" s="97" t="s">
        <v>99</v>
      </c>
      <c r="I66" s="133" t="s">
        <v>178</v>
      </c>
      <c r="J66" s="127"/>
      <c r="K66" s="128" t="s">
        <v>81</v>
      </c>
    </row>
    <row r="67" spans="1:11" s="125" customFormat="1" ht="15" customHeight="1" x14ac:dyDescent="0.25">
      <c r="A67" s="345"/>
      <c r="B67" s="348"/>
      <c r="C67" s="405"/>
      <c r="D67" s="390"/>
      <c r="E67" s="393"/>
      <c r="F67" s="385"/>
      <c r="G67" s="385"/>
      <c r="H67" s="134" t="s">
        <v>102</v>
      </c>
      <c r="I67" s="135" t="s">
        <v>179</v>
      </c>
      <c r="J67" s="127"/>
      <c r="K67" s="128" t="s">
        <v>81</v>
      </c>
    </row>
    <row r="68" spans="1:11" ht="15" customHeight="1" x14ac:dyDescent="0.25">
      <c r="A68" s="345"/>
      <c r="B68" s="348"/>
      <c r="C68" s="405"/>
      <c r="D68" s="389" t="s">
        <v>141</v>
      </c>
      <c r="E68" s="391" t="s">
        <v>180</v>
      </c>
      <c r="F68" s="369" t="s">
        <v>69</v>
      </c>
      <c r="G68" s="369" t="s">
        <v>181</v>
      </c>
      <c r="H68" s="119" t="s">
        <v>72</v>
      </c>
      <c r="I68" s="136" t="s">
        <v>182</v>
      </c>
      <c r="J68" s="137"/>
      <c r="K68" s="128" t="s">
        <v>183</v>
      </c>
    </row>
    <row r="69" spans="1:11" ht="15" customHeight="1" x14ac:dyDescent="0.25">
      <c r="A69" s="345"/>
      <c r="B69" s="348"/>
      <c r="C69" s="405"/>
      <c r="D69" s="354"/>
      <c r="E69" s="392"/>
      <c r="F69" s="360"/>
      <c r="G69" s="360"/>
      <c r="H69" s="97" t="s">
        <v>76</v>
      </c>
      <c r="I69" s="138" t="s">
        <v>184</v>
      </c>
      <c r="J69" s="137"/>
      <c r="K69" s="128" t="s">
        <v>96</v>
      </c>
    </row>
    <row r="70" spans="1:11" ht="15" customHeight="1" x14ac:dyDescent="0.25">
      <c r="A70" s="345"/>
      <c r="B70" s="348"/>
      <c r="C70" s="405"/>
      <c r="D70" s="354"/>
      <c r="E70" s="392"/>
      <c r="F70" s="360"/>
      <c r="G70" s="360"/>
      <c r="H70" s="132" t="s">
        <v>78</v>
      </c>
      <c r="I70" s="138" t="s">
        <v>185</v>
      </c>
      <c r="J70" s="137"/>
      <c r="K70" s="128" t="s">
        <v>186</v>
      </c>
    </row>
    <row r="71" spans="1:11" ht="15" customHeight="1" x14ac:dyDescent="0.25">
      <c r="A71" s="345"/>
      <c r="B71" s="348"/>
      <c r="C71" s="405"/>
      <c r="D71" s="354"/>
      <c r="E71" s="392"/>
      <c r="F71" s="360"/>
      <c r="G71" s="360"/>
      <c r="H71" s="97" t="s">
        <v>82</v>
      </c>
      <c r="I71" s="138" t="s">
        <v>187</v>
      </c>
      <c r="J71" s="137"/>
      <c r="K71" s="128" t="s">
        <v>183</v>
      </c>
    </row>
    <row r="72" spans="1:11" ht="15" customHeight="1" thickBot="1" x14ac:dyDescent="0.3">
      <c r="A72" s="345"/>
      <c r="B72" s="348"/>
      <c r="C72" s="406"/>
      <c r="D72" s="355"/>
      <c r="E72" s="397"/>
      <c r="F72" s="376"/>
      <c r="G72" s="376"/>
      <c r="H72" s="139" t="s">
        <v>99</v>
      </c>
      <c r="I72" s="140" t="s">
        <v>188</v>
      </c>
      <c r="J72" s="137"/>
      <c r="K72" s="141" t="s">
        <v>96</v>
      </c>
    </row>
    <row r="73" spans="1:11" ht="18" customHeight="1" x14ac:dyDescent="0.25">
      <c r="A73" s="345"/>
      <c r="B73" s="348"/>
      <c r="C73" s="398" t="s">
        <v>53</v>
      </c>
      <c r="D73" s="400" t="s">
        <v>141</v>
      </c>
      <c r="E73" s="402" t="s">
        <v>189</v>
      </c>
      <c r="F73" s="400" t="s">
        <v>141</v>
      </c>
      <c r="G73" s="384" t="s">
        <v>190</v>
      </c>
      <c r="H73" s="142" t="s">
        <v>72</v>
      </c>
      <c r="I73" s="143" t="s">
        <v>191</v>
      </c>
      <c r="J73" s="144"/>
      <c r="K73" s="145" t="s">
        <v>96</v>
      </c>
    </row>
    <row r="74" spans="1:11" ht="15.75" customHeight="1" x14ac:dyDescent="0.25">
      <c r="A74" s="345"/>
      <c r="B74" s="348"/>
      <c r="C74" s="399"/>
      <c r="D74" s="400"/>
      <c r="E74" s="402"/>
      <c r="F74" s="400"/>
      <c r="G74" s="384"/>
      <c r="H74" s="146" t="s">
        <v>76</v>
      </c>
      <c r="I74" s="143" t="s">
        <v>192</v>
      </c>
      <c r="J74" s="144"/>
      <c r="K74" s="147" t="s">
        <v>193</v>
      </c>
    </row>
    <row r="75" spans="1:11" ht="15.75" customHeight="1" x14ac:dyDescent="0.25">
      <c r="A75" s="345"/>
      <c r="B75" s="348"/>
      <c r="C75" s="399"/>
      <c r="D75" s="400"/>
      <c r="E75" s="402"/>
      <c r="F75" s="400"/>
      <c r="G75" s="384"/>
      <c r="H75" s="146" t="s">
        <v>78</v>
      </c>
      <c r="I75" s="143" t="s">
        <v>194</v>
      </c>
      <c r="J75" s="144"/>
      <c r="K75" s="147" t="s">
        <v>193</v>
      </c>
    </row>
    <row r="76" spans="1:11" ht="15.75" customHeight="1" x14ac:dyDescent="0.25">
      <c r="A76" s="345"/>
      <c r="B76" s="348"/>
      <c r="C76" s="399"/>
      <c r="D76" s="400"/>
      <c r="E76" s="402"/>
      <c r="F76" s="400"/>
      <c r="G76" s="384"/>
      <c r="H76" s="146" t="s">
        <v>82</v>
      </c>
      <c r="I76" s="143" t="s">
        <v>195</v>
      </c>
      <c r="J76" s="144"/>
      <c r="K76" s="147" t="s">
        <v>193</v>
      </c>
    </row>
    <row r="77" spans="1:11" ht="15.75" customHeight="1" thickBot="1" x14ac:dyDescent="0.3">
      <c r="A77" s="346"/>
      <c r="B77" s="349"/>
      <c r="C77" s="399"/>
      <c r="D77" s="401"/>
      <c r="E77" s="403"/>
      <c r="F77" s="401"/>
      <c r="G77" s="388"/>
      <c r="H77" s="148" t="s">
        <v>99</v>
      </c>
      <c r="I77" s="149" t="s">
        <v>196</v>
      </c>
      <c r="J77" s="144"/>
      <c r="K77" s="150" t="s">
        <v>193</v>
      </c>
    </row>
    <row r="78" spans="1:11" ht="15" hidden="1" customHeight="1" x14ac:dyDescent="0.25">
      <c r="A78" s="411" t="s">
        <v>197</v>
      </c>
      <c r="B78" s="151"/>
      <c r="C78" s="152" t="s">
        <v>198</v>
      </c>
      <c r="D78" s="151" t="s">
        <v>199</v>
      </c>
      <c r="E78" s="153" t="s">
        <v>200</v>
      </c>
      <c r="F78" s="151" t="s">
        <v>199</v>
      </c>
      <c r="G78" s="151"/>
      <c r="H78" s="154" t="s">
        <v>82</v>
      </c>
      <c r="I78" s="155" t="s">
        <v>175</v>
      </c>
      <c r="J78" s="156"/>
      <c r="K78" s="157" t="s">
        <v>201</v>
      </c>
    </row>
    <row r="79" spans="1:11" ht="15" hidden="1" customHeight="1" x14ac:dyDescent="0.25">
      <c r="A79" s="411"/>
      <c r="B79" s="158"/>
      <c r="C79" s="152"/>
      <c r="D79" s="158"/>
      <c r="E79" s="153"/>
      <c r="F79" s="158"/>
      <c r="G79" s="158"/>
      <c r="H79" s="159" t="s">
        <v>99</v>
      </c>
      <c r="I79" s="155" t="s">
        <v>176</v>
      </c>
      <c r="J79" s="156"/>
      <c r="K79" s="160" t="s">
        <v>93</v>
      </c>
    </row>
    <row r="80" spans="1:11" ht="15" hidden="1" customHeight="1" x14ac:dyDescent="0.25">
      <c r="A80" s="411"/>
      <c r="B80" s="158"/>
      <c r="C80" s="152"/>
      <c r="D80" s="158"/>
      <c r="E80" s="153"/>
      <c r="F80" s="158"/>
      <c r="G80" s="158"/>
      <c r="H80" s="159" t="s">
        <v>102</v>
      </c>
      <c r="I80" s="155" t="s">
        <v>177</v>
      </c>
      <c r="J80" s="156"/>
      <c r="K80" s="160" t="s">
        <v>201</v>
      </c>
    </row>
    <row r="81" spans="1:11" ht="15" hidden="1" customHeight="1" x14ac:dyDescent="0.25">
      <c r="A81" s="411"/>
      <c r="B81" s="158"/>
      <c r="C81" s="152"/>
      <c r="D81" s="158"/>
      <c r="E81" s="153"/>
      <c r="F81" s="158"/>
      <c r="G81" s="158"/>
      <c r="H81" s="154" t="s">
        <v>105</v>
      </c>
      <c r="I81" s="155" t="s">
        <v>202</v>
      </c>
      <c r="J81" s="156"/>
      <c r="K81" s="160" t="s">
        <v>201</v>
      </c>
    </row>
    <row r="82" spans="1:11" ht="15" hidden="1" customHeight="1" x14ac:dyDescent="0.25">
      <c r="A82" s="411"/>
      <c r="B82" s="158"/>
      <c r="C82" s="152"/>
      <c r="D82" s="161"/>
      <c r="E82" s="162"/>
      <c r="F82" s="161"/>
      <c r="G82" s="161"/>
      <c r="H82" s="159" t="s">
        <v>107</v>
      </c>
      <c r="I82" s="155" t="s">
        <v>203</v>
      </c>
      <c r="J82" s="156"/>
      <c r="K82" s="160" t="s">
        <v>201</v>
      </c>
    </row>
    <row r="83" spans="1:11" ht="15" hidden="1" customHeight="1" x14ac:dyDescent="0.25">
      <c r="A83" s="411"/>
      <c r="B83" s="158"/>
      <c r="C83" s="152"/>
      <c r="D83" s="163" t="s">
        <v>199</v>
      </c>
      <c r="E83" s="164" t="s">
        <v>204</v>
      </c>
      <c r="F83" s="163" t="s">
        <v>199</v>
      </c>
      <c r="G83" s="163"/>
      <c r="H83" s="165" t="s">
        <v>72</v>
      </c>
      <c r="I83" s="166" t="s">
        <v>205</v>
      </c>
      <c r="J83" s="167"/>
      <c r="K83" s="168" t="s">
        <v>93</v>
      </c>
    </row>
    <row r="84" spans="1:11" ht="15" hidden="1" customHeight="1" x14ac:dyDescent="0.25">
      <c r="A84" s="411"/>
      <c r="B84" s="158"/>
      <c r="C84" s="152"/>
      <c r="D84" s="158"/>
      <c r="E84" s="153"/>
      <c r="F84" s="158"/>
      <c r="G84" s="158"/>
      <c r="H84" s="169" t="s">
        <v>76</v>
      </c>
      <c r="I84" s="170" t="s">
        <v>206</v>
      </c>
      <c r="J84" s="167"/>
      <c r="K84" s="168" t="s">
        <v>93</v>
      </c>
    </row>
    <row r="85" spans="1:11" ht="15" hidden="1" customHeight="1" x14ac:dyDescent="0.25">
      <c r="A85" s="411"/>
      <c r="B85" s="158"/>
      <c r="C85" s="152"/>
      <c r="D85" s="158"/>
      <c r="E85" s="153"/>
      <c r="F85" s="158"/>
      <c r="G85" s="158"/>
      <c r="H85" s="171" t="s">
        <v>78</v>
      </c>
      <c r="I85" s="170" t="s">
        <v>176</v>
      </c>
      <c r="J85" s="167"/>
      <c r="K85" s="168" t="s">
        <v>93</v>
      </c>
    </row>
    <row r="86" spans="1:11" ht="15" hidden="1" customHeight="1" x14ac:dyDescent="0.25">
      <c r="A86" s="411"/>
      <c r="B86" s="158"/>
      <c r="C86" s="152"/>
      <c r="D86" s="158"/>
      <c r="E86" s="153"/>
      <c r="F86" s="158"/>
      <c r="G86" s="158"/>
      <c r="H86" s="171" t="s">
        <v>82</v>
      </c>
      <c r="I86" s="170" t="s">
        <v>207</v>
      </c>
      <c r="J86" s="167"/>
      <c r="K86" s="168" t="s">
        <v>93</v>
      </c>
    </row>
    <row r="87" spans="1:11" ht="15" hidden="1" customHeight="1" x14ac:dyDescent="0.25">
      <c r="A87" s="411"/>
      <c r="B87" s="158"/>
      <c r="C87" s="152"/>
      <c r="D87" s="161"/>
      <c r="E87" s="162"/>
      <c r="F87" s="161"/>
      <c r="G87" s="161"/>
      <c r="H87" s="172" t="s">
        <v>99</v>
      </c>
      <c r="I87" s="173" t="s">
        <v>208</v>
      </c>
      <c r="J87" s="167"/>
      <c r="K87" s="168" t="s">
        <v>201</v>
      </c>
    </row>
    <row r="88" spans="1:11" ht="15" hidden="1" customHeight="1" x14ac:dyDescent="0.25">
      <c r="A88" s="411"/>
      <c r="B88" s="158"/>
      <c r="C88" s="152"/>
      <c r="D88" s="163" t="s">
        <v>199</v>
      </c>
      <c r="E88" s="164" t="s">
        <v>209</v>
      </c>
      <c r="F88" s="163" t="s">
        <v>199</v>
      </c>
      <c r="G88" s="163"/>
      <c r="H88" s="174" t="s">
        <v>72</v>
      </c>
      <c r="I88" s="166" t="s">
        <v>210</v>
      </c>
      <c r="J88" s="167"/>
      <c r="K88" s="168" t="s">
        <v>201</v>
      </c>
    </row>
    <row r="89" spans="1:11" ht="15" hidden="1" customHeight="1" x14ac:dyDescent="0.25">
      <c r="A89" s="411"/>
      <c r="B89" s="158"/>
      <c r="C89" s="152"/>
      <c r="D89" s="158"/>
      <c r="E89" s="153"/>
      <c r="F89" s="158"/>
      <c r="G89" s="158"/>
      <c r="H89" s="171" t="s">
        <v>76</v>
      </c>
      <c r="I89" s="170" t="s">
        <v>211</v>
      </c>
      <c r="J89" s="167"/>
      <c r="K89" s="168" t="s">
        <v>201</v>
      </c>
    </row>
    <row r="90" spans="1:11" ht="15" hidden="1" customHeight="1" x14ac:dyDescent="0.25">
      <c r="A90" s="411"/>
      <c r="B90" s="158"/>
      <c r="C90" s="152"/>
      <c r="D90" s="158"/>
      <c r="E90" s="153"/>
      <c r="F90" s="158"/>
      <c r="G90" s="158"/>
      <c r="H90" s="171" t="s">
        <v>78</v>
      </c>
      <c r="I90" s="170" t="s">
        <v>212</v>
      </c>
      <c r="J90" s="167"/>
      <c r="K90" s="168" t="s">
        <v>201</v>
      </c>
    </row>
    <row r="91" spans="1:11" ht="15" hidden="1" customHeight="1" x14ac:dyDescent="0.25">
      <c r="A91" s="411"/>
      <c r="B91" s="158"/>
      <c r="C91" s="152"/>
      <c r="D91" s="158"/>
      <c r="E91" s="153"/>
      <c r="F91" s="158"/>
      <c r="G91" s="158"/>
      <c r="H91" s="171" t="s">
        <v>82</v>
      </c>
      <c r="I91" s="170" t="s">
        <v>213</v>
      </c>
      <c r="J91" s="167"/>
      <c r="K91" s="168" t="s">
        <v>93</v>
      </c>
    </row>
    <row r="92" spans="1:11" ht="15" hidden="1" customHeight="1" x14ac:dyDescent="0.25">
      <c r="A92" s="411"/>
      <c r="B92" s="158"/>
      <c r="C92" s="152"/>
      <c r="D92" s="161"/>
      <c r="E92" s="162"/>
      <c r="F92" s="161"/>
      <c r="G92" s="161"/>
      <c r="H92" s="171" t="s">
        <v>99</v>
      </c>
      <c r="I92" s="170" t="s">
        <v>176</v>
      </c>
      <c r="J92" s="167"/>
      <c r="K92" s="168" t="s">
        <v>201</v>
      </c>
    </row>
    <row r="93" spans="1:11" ht="30" hidden="1" customHeight="1" x14ac:dyDescent="0.25">
      <c r="A93" s="411"/>
      <c r="B93" s="158"/>
      <c r="C93" s="152"/>
      <c r="D93" s="163" t="s">
        <v>141</v>
      </c>
      <c r="E93" s="164" t="s">
        <v>214</v>
      </c>
      <c r="F93" s="163" t="s">
        <v>141</v>
      </c>
      <c r="G93" s="163"/>
      <c r="H93" s="165" t="s">
        <v>72</v>
      </c>
      <c r="I93" s="175" t="s">
        <v>215</v>
      </c>
      <c r="J93" s="176"/>
      <c r="K93" s="177" t="s">
        <v>201</v>
      </c>
    </row>
    <row r="94" spans="1:11" ht="15" hidden="1" customHeight="1" x14ac:dyDescent="0.25">
      <c r="A94" s="411"/>
      <c r="B94" s="158"/>
      <c r="C94" s="152"/>
      <c r="D94" s="158"/>
      <c r="E94" s="153"/>
      <c r="F94" s="158"/>
      <c r="G94" s="158"/>
      <c r="H94" s="171" t="s">
        <v>76</v>
      </c>
      <c r="I94" s="170" t="s">
        <v>216</v>
      </c>
      <c r="J94" s="167"/>
      <c r="K94" s="168" t="s">
        <v>201</v>
      </c>
    </row>
    <row r="95" spans="1:11" ht="15" hidden="1" customHeight="1" x14ac:dyDescent="0.25">
      <c r="A95" s="411"/>
      <c r="B95" s="158"/>
      <c r="C95" s="152"/>
      <c r="D95" s="158"/>
      <c r="E95" s="153"/>
      <c r="F95" s="158"/>
      <c r="G95" s="158"/>
      <c r="H95" s="171" t="s">
        <v>78</v>
      </c>
      <c r="I95" s="178" t="s">
        <v>217</v>
      </c>
      <c r="J95" s="156"/>
      <c r="K95" s="160" t="s">
        <v>201</v>
      </c>
    </row>
    <row r="96" spans="1:11" ht="15.75" hidden="1" customHeight="1" x14ac:dyDescent="0.25">
      <c r="A96" s="411"/>
      <c r="B96" s="179"/>
      <c r="C96" s="180"/>
      <c r="D96" s="179"/>
      <c r="E96" s="181"/>
      <c r="F96" s="179"/>
      <c r="G96" s="179"/>
      <c r="H96" s="182" t="s">
        <v>82</v>
      </c>
      <c r="I96" s="183" t="s">
        <v>176</v>
      </c>
      <c r="J96" s="167"/>
      <c r="K96" s="168" t="s">
        <v>201</v>
      </c>
    </row>
    <row r="97" spans="1:11" ht="15" hidden="1" customHeight="1" x14ac:dyDescent="0.25">
      <c r="A97" s="411"/>
      <c r="B97" s="151"/>
      <c r="C97" s="184" t="s">
        <v>218</v>
      </c>
      <c r="D97" s="151" t="s">
        <v>141</v>
      </c>
      <c r="E97" s="185" t="s">
        <v>219</v>
      </c>
      <c r="F97" s="151" t="s">
        <v>141</v>
      </c>
      <c r="G97" s="151"/>
      <c r="H97" s="186" t="s">
        <v>72</v>
      </c>
      <c r="I97" s="187" t="s">
        <v>220</v>
      </c>
      <c r="J97" s="188"/>
      <c r="K97" s="189" t="s">
        <v>5</v>
      </c>
    </row>
    <row r="98" spans="1:11" ht="15" hidden="1" customHeight="1" x14ac:dyDescent="0.25">
      <c r="A98" s="411"/>
      <c r="B98" s="158"/>
      <c r="C98" s="190"/>
      <c r="D98" s="158"/>
      <c r="E98" s="191"/>
      <c r="F98" s="158"/>
      <c r="G98" s="158"/>
      <c r="H98" s="192" t="s">
        <v>76</v>
      </c>
      <c r="I98" s="193" t="s">
        <v>221</v>
      </c>
      <c r="J98" s="194"/>
      <c r="K98" s="195" t="s">
        <v>201</v>
      </c>
    </row>
    <row r="99" spans="1:11" ht="15" hidden="1" customHeight="1" x14ac:dyDescent="0.25">
      <c r="A99" s="411"/>
      <c r="B99" s="158"/>
      <c r="C99" s="190"/>
      <c r="D99" s="158"/>
      <c r="E99" s="191"/>
      <c r="F99" s="158"/>
      <c r="G99" s="158"/>
      <c r="H99" s="196" t="s">
        <v>78</v>
      </c>
      <c r="I99" s="193" t="s">
        <v>222</v>
      </c>
      <c r="J99" s="194"/>
      <c r="K99" s="195" t="s">
        <v>223</v>
      </c>
    </row>
    <row r="100" spans="1:11" ht="15" hidden="1" customHeight="1" x14ac:dyDescent="0.25">
      <c r="A100" s="411"/>
      <c r="B100" s="158"/>
      <c r="C100" s="190"/>
      <c r="D100" s="158"/>
      <c r="E100" s="191"/>
      <c r="F100" s="158"/>
      <c r="G100" s="158"/>
      <c r="H100" s="196" t="s">
        <v>82</v>
      </c>
      <c r="I100" s="193" t="s">
        <v>224</v>
      </c>
      <c r="J100" s="194"/>
      <c r="K100" s="195" t="s">
        <v>223</v>
      </c>
    </row>
    <row r="101" spans="1:11" ht="18" hidden="1" customHeight="1" x14ac:dyDescent="0.25">
      <c r="A101" s="411"/>
      <c r="B101" s="158"/>
      <c r="C101" s="190"/>
      <c r="D101" s="158"/>
      <c r="E101" s="191"/>
      <c r="F101" s="158"/>
      <c r="G101" s="158"/>
      <c r="H101" s="196" t="s">
        <v>99</v>
      </c>
      <c r="I101" s="193" t="s">
        <v>225</v>
      </c>
      <c r="J101" s="194"/>
      <c r="K101" s="195" t="s">
        <v>223</v>
      </c>
    </row>
    <row r="102" spans="1:11" ht="30" hidden="1" customHeight="1" x14ac:dyDescent="0.25">
      <c r="A102" s="411"/>
      <c r="B102" s="158"/>
      <c r="C102" s="190"/>
      <c r="D102" s="158"/>
      <c r="E102" s="191"/>
      <c r="F102" s="158"/>
      <c r="G102" s="158"/>
      <c r="H102" s="192" t="s">
        <v>102</v>
      </c>
      <c r="I102" s="193" t="s">
        <v>226</v>
      </c>
      <c r="J102" s="194"/>
      <c r="K102" s="195" t="s">
        <v>223</v>
      </c>
    </row>
    <row r="103" spans="1:11" ht="15" hidden="1" customHeight="1" x14ac:dyDescent="0.25">
      <c r="A103" s="411"/>
      <c r="B103" s="158"/>
      <c r="C103" s="190"/>
      <c r="D103" s="158"/>
      <c r="E103" s="191"/>
      <c r="F103" s="158"/>
      <c r="G103" s="158"/>
      <c r="H103" s="196" t="s">
        <v>105</v>
      </c>
      <c r="I103" s="193" t="s">
        <v>227</v>
      </c>
      <c r="J103" s="194"/>
      <c r="K103" s="195" t="s">
        <v>223</v>
      </c>
    </row>
    <row r="104" spans="1:11" ht="15" hidden="1" customHeight="1" x14ac:dyDescent="0.25">
      <c r="A104" s="411"/>
      <c r="B104" s="158"/>
      <c r="C104" s="190"/>
      <c r="D104" s="158"/>
      <c r="E104" s="191"/>
      <c r="F104" s="158"/>
      <c r="G104" s="158"/>
      <c r="H104" s="196" t="s">
        <v>107</v>
      </c>
      <c r="I104" s="193" t="s">
        <v>176</v>
      </c>
      <c r="J104" s="194"/>
      <c r="K104" s="195" t="s">
        <v>201</v>
      </c>
    </row>
    <row r="105" spans="1:11" ht="15" hidden="1" customHeight="1" x14ac:dyDescent="0.25">
      <c r="A105" s="411"/>
      <c r="B105" s="158"/>
      <c r="C105" s="190"/>
      <c r="D105" s="158"/>
      <c r="E105" s="191"/>
      <c r="F105" s="158"/>
      <c r="G105" s="158"/>
      <c r="H105" s="196" t="s">
        <v>109</v>
      </c>
      <c r="I105" s="193" t="s">
        <v>228</v>
      </c>
      <c r="J105" s="194"/>
      <c r="K105" s="195" t="s">
        <v>201</v>
      </c>
    </row>
    <row r="106" spans="1:11" ht="15" hidden="1" customHeight="1" x14ac:dyDescent="0.25">
      <c r="A106" s="411"/>
      <c r="B106" s="158"/>
      <c r="C106" s="190"/>
      <c r="D106" s="158"/>
      <c r="E106" s="191"/>
      <c r="F106" s="158"/>
      <c r="G106" s="158"/>
      <c r="H106" s="196" t="s">
        <v>119</v>
      </c>
      <c r="I106" s="197" t="s">
        <v>229</v>
      </c>
      <c r="J106" s="188"/>
      <c r="K106" s="189" t="s">
        <v>201</v>
      </c>
    </row>
    <row r="107" spans="1:11" ht="15" hidden="1" customHeight="1" x14ac:dyDescent="0.25">
      <c r="A107" s="411"/>
      <c r="B107" s="158"/>
      <c r="C107" s="190"/>
      <c r="D107" s="161"/>
      <c r="E107" s="198"/>
      <c r="F107" s="161"/>
      <c r="G107" s="161"/>
      <c r="H107" s="196" t="s">
        <v>120</v>
      </c>
      <c r="I107" s="197" t="s">
        <v>230</v>
      </c>
      <c r="J107" s="188"/>
      <c r="K107" s="189" t="s">
        <v>201</v>
      </c>
    </row>
    <row r="108" spans="1:11" ht="15" hidden="1" customHeight="1" x14ac:dyDescent="0.25">
      <c r="A108" s="411"/>
      <c r="B108" s="158"/>
      <c r="C108" s="190"/>
      <c r="D108" s="163" t="s">
        <v>141</v>
      </c>
      <c r="E108" s="199" t="s">
        <v>231</v>
      </c>
      <c r="F108" s="163" t="s">
        <v>141</v>
      </c>
      <c r="G108" s="163"/>
      <c r="H108" s="200" t="s">
        <v>72</v>
      </c>
      <c r="I108" s="201" t="s">
        <v>232</v>
      </c>
      <c r="J108" s="194"/>
      <c r="K108" s="195" t="s">
        <v>201</v>
      </c>
    </row>
    <row r="109" spans="1:11" ht="15" hidden="1" customHeight="1" x14ac:dyDescent="0.25">
      <c r="A109" s="411"/>
      <c r="B109" s="158"/>
      <c r="C109" s="190"/>
      <c r="D109" s="158"/>
      <c r="E109" s="191"/>
      <c r="F109" s="158"/>
      <c r="G109" s="158"/>
      <c r="H109" s="196" t="s">
        <v>76</v>
      </c>
      <c r="I109" s="193" t="s">
        <v>233</v>
      </c>
      <c r="J109" s="194"/>
      <c r="K109" s="195" t="s">
        <v>223</v>
      </c>
    </row>
    <row r="110" spans="1:11" ht="15" hidden="1" customHeight="1" x14ac:dyDescent="0.25">
      <c r="A110" s="411"/>
      <c r="B110" s="158"/>
      <c r="C110" s="190"/>
      <c r="D110" s="158"/>
      <c r="E110" s="191"/>
      <c r="F110" s="158"/>
      <c r="G110" s="158"/>
      <c r="H110" s="196" t="s">
        <v>78</v>
      </c>
      <c r="I110" s="193" t="s">
        <v>234</v>
      </c>
      <c r="J110" s="194"/>
      <c r="K110" s="195" t="s">
        <v>223</v>
      </c>
    </row>
    <row r="111" spans="1:11" ht="15" hidden="1" customHeight="1" x14ac:dyDescent="0.25">
      <c r="A111" s="411"/>
      <c r="B111" s="158"/>
      <c r="C111" s="190"/>
      <c r="D111" s="158"/>
      <c r="E111" s="191"/>
      <c r="F111" s="158"/>
      <c r="G111" s="158"/>
      <c r="H111" s="196" t="s">
        <v>82</v>
      </c>
      <c r="I111" s="193" t="s">
        <v>176</v>
      </c>
      <c r="J111" s="194"/>
      <c r="K111" s="195" t="s">
        <v>201</v>
      </c>
    </row>
    <row r="112" spans="1:11" ht="15" hidden="1" customHeight="1" x14ac:dyDescent="0.25">
      <c r="A112" s="411"/>
      <c r="B112" s="158"/>
      <c r="C112" s="190"/>
      <c r="D112" s="158"/>
      <c r="E112" s="191"/>
      <c r="F112" s="158"/>
      <c r="G112" s="158"/>
      <c r="H112" s="196" t="s">
        <v>99</v>
      </c>
      <c r="I112" s="197" t="s">
        <v>235</v>
      </c>
      <c r="J112" s="188"/>
      <c r="K112" s="189" t="s">
        <v>201</v>
      </c>
    </row>
    <row r="113" spans="1:11" ht="15" hidden="1" customHeight="1" x14ac:dyDescent="0.25">
      <c r="A113" s="411"/>
      <c r="B113" s="158"/>
      <c r="C113" s="190"/>
      <c r="D113" s="161"/>
      <c r="E113" s="198"/>
      <c r="F113" s="161"/>
      <c r="G113" s="161"/>
      <c r="H113" s="196" t="s">
        <v>102</v>
      </c>
      <c r="I113" s="197" t="s">
        <v>236</v>
      </c>
      <c r="J113" s="188"/>
      <c r="K113" s="189" t="s">
        <v>201</v>
      </c>
    </row>
    <row r="114" spans="1:11" ht="15" hidden="1" customHeight="1" x14ac:dyDescent="0.25">
      <c r="A114" s="411"/>
      <c r="B114" s="158"/>
      <c r="C114" s="190"/>
      <c r="D114" s="163" t="s">
        <v>141</v>
      </c>
      <c r="E114" s="199" t="s">
        <v>237</v>
      </c>
      <c r="F114" s="163" t="s">
        <v>141</v>
      </c>
      <c r="G114" s="163"/>
      <c r="H114" s="200" t="s">
        <v>72</v>
      </c>
      <c r="I114" s="202" t="s">
        <v>238</v>
      </c>
      <c r="J114" s="188"/>
      <c r="K114" s="189" t="s">
        <v>201</v>
      </c>
    </row>
    <row r="115" spans="1:11" ht="15" hidden="1" customHeight="1" x14ac:dyDescent="0.25">
      <c r="A115" s="411"/>
      <c r="B115" s="158"/>
      <c r="C115" s="190"/>
      <c r="D115" s="158"/>
      <c r="E115" s="191"/>
      <c r="F115" s="158"/>
      <c r="G115" s="158"/>
      <c r="H115" s="196" t="s">
        <v>76</v>
      </c>
      <c r="I115" s="193" t="s">
        <v>239</v>
      </c>
      <c r="J115" s="194"/>
      <c r="K115" s="195" t="s">
        <v>93</v>
      </c>
    </row>
    <row r="116" spans="1:11" ht="15" hidden="1" customHeight="1" x14ac:dyDescent="0.25">
      <c r="A116" s="411"/>
      <c r="B116" s="158"/>
      <c r="C116" s="190"/>
      <c r="D116" s="158"/>
      <c r="E116" s="191"/>
      <c r="F116" s="158"/>
      <c r="G116" s="158"/>
      <c r="H116" s="196" t="s">
        <v>78</v>
      </c>
      <c r="I116" s="193" t="s">
        <v>240</v>
      </c>
      <c r="J116" s="194"/>
      <c r="K116" s="195" t="s">
        <v>201</v>
      </c>
    </row>
    <row r="117" spans="1:11" ht="15" hidden="1" customHeight="1" x14ac:dyDescent="0.25">
      <c r="A117" s="411"/>
      <c r="B117" s="158"/>
      <c r="C117" s="190"/>
      <c r="D117" s="158"/>
      <c r="E117" s="191"/>
      <c r="F117" s="158"/>
      <c r="G117" s="158"/>
      <c r="H117" s="196" t="s">
        <v>82</v>
      </c>
      <c r="I117" s="193" t="s">
        <v>176</v>
      </c>
      <c r="J117" s="194"/>
      <c r="K117" s="195" t="s">
        <v>201</v>
      </c>
    </row>
    <row r="118" spans="1:11" ht="18.75" hidden="1" customHeight="1" x14ac:dyDescent="0.25">
      <c r="A118" s="411"/>
      <c r="B118" s="158"/>
      <c r="C118" s="190"/>
      <c r="D118" s="161"/>
      <c r="E118" s="198"/>
      <c r="F118" s="161"/>
      <c r="G118" s="161"/>
      <c r="H118" s="196" t="s">
        <v>99</v>
      </c>
      <c r="I118" s="197" t="s">
        <v>235</v>
      </c>
      <c r="J118" s="188"/>
      <c r="K118" s="189" t="s">
        <v>201</v>
      </c>
    </row>
    <row r="119" spans="1:11" ht="15" hidden="1" customHeight="1" x14ac:dyDescent="0.25">
      <c r="A119" s="411"/>
      <c r="B119" s="158"/>
      <c r="C119" s="190"/>
      <c r="D119" s="163" t="s">
        <v>141</v>
      </c>
      <c r="E119" s="199" t="s">
        <v>241</v>
      </c>
      <c r="F119" s="163" t="s">
        <v>141</v>
      </c>
      <c r="G119" s="163"/>
      <c r="H119" s="200" t="s">
        <v>72</v>
      </c>
      <c r="I119" s="202" t="s">
        <v>238</v>
      </c>
      <c r="J119" s="188"/>
      <c r="K119" s="189" t="s">
        <v>201</v>
      </c>
    </row>
    <row r="120" spans="1:11" ht="15" hidden="1" customHeight="1" x14ac:dyDescent="0.25">
      <c r="A120" s="411"/>
      <c r="B120" s="158"/>
      <c r="C120" s="190"/>
      <c r="D120" s="158"/>
      <c r="E120" s="191"/>
      <c r="F120" s="158"/>
      <c r="G120" s="158"/>
      <c r="H120" s="196" t="s">
        <v>76</v>
      </c>
      <c r="I120" s="193" t="s">
        <v>239</v>
      </c>
      <c r="J120" s="194"/>
      <c r="K120" s="195" t="s">
        <v>223</v>
      </c>
    </row>
    <row r="121" spans="1:11" ht="15" hidden="1" customHeight="1" x14ac:dyDescent="0.25">
      <c r="A121" s="411"/>
      <c r="B121" s="158"/>
      <c r="C121" s="190"/>
      <c r="D121" s="158"/>
      <c r="E121" s="191"/>
      <c r="F121" s="158"/>
      <c r="G121" s="158"/>
      <c r="H121" s="196" t="s">
        <v>78</v>
      </c>
      <c r="I121" s="193" t="s">
        <v>240</v>
      </c>
      <c r="J121" s="194"/>
      <c r="K121" s="195" t="s">
        <v>223</v>
      </c>
    </row>
    <row r="122" spans="1:11" ht="16.5" hidden="1" customHeight="1" x14ac:dyDescent="0.25">
      <c r="A122" s="411"/>
      <c r="B122" s="158"/>
      <c r="C122" s="190"/>
      <c r="D122" s="158"/>
      <c r="E122" s="191"/>
      <c r="F122" s="158"/>
      <c r="G122" s="158"/>
      <c r="H122" s="192" t="s">
        <v>82</v>
      </c>
      <c r="I122" s="193" t="s">
        <v>176</v>
      </c>
      <c r="J122" s="194"/>
      <c r="K122" s="195" t="s">
        <v>201</v>
      </c>
    </row>
    <row r="123" spans="1:11" ht="15.75" hidden="1" customHeight="1" x14ac:dyDescent="0.25">
      <c r="A123" s="411"/>
      <c r="B123" s="158"/>
      <c r="C123" s="190"/>
      <c r="D123" s="161"/>
      <c r="E123" s="198"/>
      <c r="F123" s="161"/>
      <c r="G123" s="161"/>
      <c r="H123" s="203" t="s">
        <v>99</v>
      </c>
      <c r="I123" s="197" t="s">
        <v>235</v>
      </c>
      <c r="J123" s="188"/>
      <c r="K123" s="189" t="s">
        <v>201</v>
      </c>
    </row>
    <row r="124" spans="1:11" ht="15.75" hidden="1" customHeight="1" x14ac:dyDescent="0.25">
      <c r="A124" s="411"/>
      <c r="B124" s="158"/>
      <c r="C124" s="190"/>
      <c r="D124" s="163" t="s">
        <v>141</v>
      </c>
      <c r="E124" s="199" t="s">
        <v>242</v>
      </c>
      <c r="F124" s="163" t="s">
        <v>141</v>
      </c>
      <c r="G124" s="163"/>
      <c r="H124" s="200" t="s">
        <v>72</v>
      </c>
      <c r="I124" s="202" t="s">
        <v>238</v>
      </c>
      <c r="J124" s="188"/>
      <c r="K124" s="189" t="s">
        <v>201</v>
      </c>
    </row>
    <row r="125" spans="1:11" ht="15.75" hidden="1" customHeight="1" x14ac:dyDescent="0.25">
      <c r="A125" s="411"/>
      <c r="B125" s="158"/>
      <c r="C125" s="190"/>
      <c r="D125" s="158"/>
      <c r="E125" s="191"/>
      <c r="F125" s="158"/>
      <c r="G125" s="158"/>
      <c r="H125" s="196" t="s">
        <v>76</v>
      </c>
      <c r="I125" s="193" t="s">
        <v>239</v>
      </c>
      <c r="J125" s="194"/>
      <c r="K125" s="195" t="s">
        <v>201</v>
      </c>
    </row>
    <row r="126" spans="1:11" ht="15.75" hidden="1" customHeight="1" x14ac:dyDescent="0.25">
      <c r="A126" s="411"/>
      <c r="B126" s="158"/>
      <c r="C126" s="190"/>
      <c r="D126" s="158"/>
      <c r="E126" s="191"/>
      <c r="F126" s="158"/>
      <c r="G126" s="158"/>
      <c r="H126" s="196" t="s">
        <v>78</v>
      </c>
      <c r="I126" s="193" t="s">
        <v>240</v>
      </c>
      <c r="J126" s="194"/>
      <c r="K126" s="195" t="s">
        <v>201</v>
      </c>
    </row>
    <row r="127" spans="1:11" ht="15.75" hidden="1" customHeight="1" x14ac:dyDescent="0.25">
      <c r="A127" s="411"/>
      <c r="B127" s="158"/>
      <c r="C127" s="190"/>
      <c r="D127" s="158"/>
      <c r="E127" s="191"/>
      <c r="F127" s="158"/>
      <c r="G127" s="158"/>
      <c r="H127" s="192" t="s">
        <v>82</v>
      </c>
      <c r="I127" s="193" t="s">
        <v>176</v>
      </c>
      <c r="J127" s="194"/>
      <c r="K127" s="195" t="s">
        <v>201</v>
      </c>
    </row>
    <row r="128" spans="1:11" ht="15.75" hidden="1" customHeight="1" x14ac:dyDescent="0.25">
      <c r="A128" s="411"/>
      <c r="B128" s="158"/>
      <c r="C128" s="190"/>
      <c r="D128" s="161"/>
      <c r="E128" s="198"/>
      <c r="F128" s="161"/>
      <c r="G128" s="161"/>
      <c r="H128" s="203" t="s">
        <v>99</v>
      </c>
      <c r="I128" s="197" t="s">
        <v>235</v>
      </c>
      <c r="J128" s="188"/>
      <c r="K128" s="189" t="s">
        <v>201</v>
      </c>
    </row>
    <row r="129" spans="1:11" ht="15" hidden="1" customHeight="1" x14ac:dyDescent="0.25">
      <c r="A129" s="411"/>
      <c r="B129" s="158"/>
      <c r="C129" s="190"/>
      <c r="D129" s="163" t="s">
        <v>141</v>
      </c>
      <c r="E129" s="199" t="s">
        <v>243</v>
      </c>
      <c r="F129" s="163" t="s">
        <v>141</v>
      </c>
      <c r="G129" s="163"/>
      <c r="H129" s="200" t="s">
        <v>72</v>
      </c>
      <c r="I129" s="202" t="s">
        <v>244</v>
      </c>
      <c r="J129" s="188"/>
      <c r="K129" s="189" t="s">
        <v>201</v>
      </c>
    </row>
    <row r="130" spans="1:11" ht="15" hidden="1" customHeight="1" x14ac:dyDescent="0.25">
      <c r="A130" s="411"/>
      <c r="B130" s="158"/>
      <c r="C130" s="190"/>
      <c r="D130" s="158"/>
      <c r="E130" s="191"/>
      <c r="F130" s="158"/>
      <c r="G130" s="158"/>
      <c r="H130" s="196" t="s">
        <v>76</v>
      </c>
      <c r="I130" s="193" t="s">
        <v>239</v>
      </c>
      <c r="J130" s="194"/>
      <c r="K130" s="195" t="s">
        <v>93</v>
      </c>
    </row>
    <row r="131" spans="1:11" ht="15" hidden="1" customHeight="1" x14ac:dyDescent="0.25">
      <c r="A131" s="411"/>
      <c r="B131" s="158"/>
      <c r="C131" s="190"/>
      <c r="D131" s="158"/>
      <c r="E131" s="191"/>
      <c r="F131" s="158"/>
      <c r="G131" s="158"/>
      <c r="H131" s="196" t="s">
        <v>78</v>
      </c>
      <c r="I131" s="193" t="s">
        <v>245</v>
      </c>
      <c r="J131" s="194"/>
      <c r="K131" s="195" t="s">
        <v>93</v>
      </c>
    </row>
    <row r="132" spans="1:11" ht="16.5" hidden="1" customHeight="1" x14ac:dyDescent="0.25">
      <c r="A132" s="411"/>
      <c r="B132" s="158"/>
      <c r="C132" s="190"/>
      <c r="D132" s="158"/>
      <c r="E132" s="191"/>
      <c r="F132" s="158"/>
      <c r="G132" s="158"/>
      <c r="H132" s="192" t="s">
        <v>82</v>
      </c>
      <c r="I132" s="193" t="s">
        <v>176</v>
      </c>
      <c r="J132" s="194"/>
      <c r="K132" s="195" t="s">
        <v>201</v>
      </c>
    </row>
    <row r="133" spans="1:11" ht="15.75" hidden="1" customHeight="1" x14ac:dyDescent="0.25">
      <c r="A133" s="411"/>
      <c r="B133" s="158"/>
      <c r="C133" s="190"/>
      <c r="D133" s="161"/>
      <c r="E133" s="198"/>
      <c r="F133" s="161"/>
      <c r="G133" s="161"/>
      <c r="H133" s="203" t="s">
        <v>99</v>
      </c>
      <c r="I133" s="197" t="s">
        <v>235</v>
      </c>
      <c r="J133" s="188"/>
      <c r="K133" s="189" t="s">
        <v>201</v>
      </c>
    </row>
    <row r="134" spans="1:11" ht="15.75" hidden="1" customHeight="1" x14ac:dyDescent="0.25">
      <c r="A134" s="411"/>
      <c r="B134" s="158"/>
      <c r="C134" s="190"/>
      <c r="D134" s="163" t="s">
        <v>141</v>
      </c>
      <c r="E134" s="199" t="s">
        <v>246</v>
      </c>
      <c r="F134" s="163" t="s">
        <v>141</v>
      </c>
      <c r="G134" s="163"/>
      <c r="H134" s="200" t="s">
        <v>72</v>
      </c>
      <c r="I134" s="201" t="s">
        <v>247</v>
      </c>
      <c r="J134" s="194"/>
      <c r="K134" s="195" t="s">
        <v>93</v>
      </c>
    </row>
    <row r="135" spans="1:11" ht="15.75" hidden="1" customHeight="1" x14ac:dyDescent="0.25">
      <c r="A135" s="411"/>
      <c r="B135" s="158"/>
      <c r="C135" s="190"/>
      <c r="D135" s="158"/>
      <c r="E135" s="191"/>
      <c r="F135" s="158"/>
      <c r="G135" s="158"/>
      <c r="H135" s="196" t="s">
        <v>76</v>
      </c>
      <c r="I135" s="193" t="s">
        <v>248</v>
      </c>
      <c r="J135" s="194"/>
      <c r="K135" s="195" t="s">
        <v>201</v>
      </c>
    </row>
    <row r="136" spans="1:11" ht="15" hidden="1" customHeight="1" x14ac:dyDescent="0.25">
      <c r="A136" s="411"/>
      <c r="B136" s="158"/>
      <c r="C136" s="190"/>
      <c r="D136" s="158"/>
      <c r="E136" s="191"/>
      <c r="F136" s="158"/>
      <c r="G136" s="158"/>
      <c r="H136" s="196" t="s">
        <v>78</v>
      </c>
      <c r="I136" s="193" t="s">
        <v>176</v>
      </c>
      <c r="J136" s="194"/>
      <c r="K136" s="195" t="s">
        <v>201</v>
      </c>
    </row>
    <row r="137" spans="1:11" ht="15" hidden="1" customHeight="1" x14ac:dyDescent="0.25">
      <c r="A137" s="411"/>
      <c r="B137" s="158"/>
      <c r="C137" s="190"/>
      <c r="D137" s="158"/>
      <c r="E137" s="191"/>
      <c r="F137" s="158"/>
      <c r="G137" s="158"/>
      <c r="H137" s="196" t="s">
        <v>82</v>
      </c>
      <c r="I137" s="193" t="s">
        <v>249</v>
      </c>
      <c r="J137" s="194"/>
      <c r="K137" s="195" t="s">
        <v>201</v>
      </c>
    </row>
    <row r="138" spans="1:11" ht="15" hidden="1" customHeight="1" x14ac:dyDescent="0.25">
      <c r="A138" s="411"/>
      <c r="B138" s="158"/>
      <c r="C138" s="190"/>
      <c r="D138" s="158" t="s">
        <v>69</v>
      </c>
      <c r="E138" s="199"/>
      <c r="F138" s="158" t="s">
        <v>69</v>
      </c>
      <c r="G138" s="158"/>
      <c r="H138" s="200" t="s">
        <v>72</v>
      </c>
      <c r="I138" s="201" t="s">
        <v>250</v>
      </c>
      <c r="J138" s="194"/>
      <c r="K138" s="195" t="s">
        <v>201</v>
      </c>
    </row>
    <row r="139" spans="1:11" ht="15" hidden="1" customHeight="1" x14ac:dyDescent="0.25">
      <c r="A139" s="411"/>
      <c r="B139" s="158"/>
      <c r="C139" s="190"/>
      <c r="D139" s="158"/>
      <c r="E139" s="191"/>
      <c r="F139" s="158"/>
      <c r="G139" s="158"/>
      <c r="H139" s="204" t="s">
        <v>76</v>
      </c>
      <c r="I139" s="205" t="s">
        <v>251</v>
      </c>
      <c r="J139" s="206"/>
      <c r="K139" s="207" t="s">
        <v>201</v>
      </c>
    </row>
    <row r="140" spans="1:11" ht="15" hidden="1" customHeight="1" x14ac:dyDescent="0.25">
      <c r="A140" s="411"/>
      <c r="B140" s="158"/>
      <c r="C140" s="190"/>
      <c r="D140" s="158"/>
      <c r="E140" s="191"/>
      <c r="F140" s="158"/>
      <c r="G140" s="158"/>
      <c r="H140" s="204" t="s">
        <v>78</v>
      </c>
      <c r="I140" s="205" t="s">
        <v>252</v>
      </c>
      <c r="J140" s="206"/>
      <c r="K140" s="207" t="s">
        <v>201</v>
      </c>
    </row>
    <row r="141" spans="1:11" ht="15" hidden="1" customHeight="1" x14ac:dyDescent="0.25">
      <c r="A141" s="411"/>
      <c r="B141" s="158"/>
      <c r="C141" s="208"/>
      <c r="D141" s="179"/>
      <c r="E141" s="209"/>
      <c r="F141" s="179"/>
      <c r="G141" s="179"/>
      <c r="H141" s="210" t="s">
        <v>82</v>
      </c>
      <c r="I141" s="211" t="s">
        <v>176</v>
      </c>
      <c r="J141" s="194"/>
      <c r="K141" s="195" t="s">
        <v>201</v>
      </c>
    </row>
    <row r="142" spans="1:11" ht="15" hidden="1" customHeight="1" x14ac:dyDescent="0.25">
      <c r="A142" s="411"/>
      <c r="B142" s="158"/>
      <c r="C142" s="212" t="s">
        <v>253</v>
      </c>
      <c r="D142" s="213" t="s">
        <v>69</v>
      </c>
      <c r="E142" s="214" t="s">
        <v>254</v>
      </c>
      <c r="F142" s="213" t="s">
        <v>69</v>
      </c>
      <c r="G142" s="213"/>
      <c r="H142" s="215" t="s">
        <v>72</v>
      </c>
      <c r="I142" s="216" t="s">
        <v>255</v>
      </c>
      <c r="J142" s="217"/>
      <c r="K142" s="218" t="s">
        <v>201</v>
      </c>
    </row>
    <row r="143" spans="1:11" ht="15" hidden="1" customHeight="1" x14ac:dyDescent="0.25">
      <c r="A143" s="411"/>
      <c r="B143" s="158"/>
      <c r="C143" s="219"/>
      <c r="D143" s="220"/>
      <c r="E143" s="221"/>
      <c r="F143" s="220"/>
      <c r="G143" s="220"/>
      <c r="H143" s="222" t="s">
        <v>76</v>
      </c>
      <c r="I143" s="223" t="s">
        <v>256</v>
      </c>
      <c r="J143" s="217"/>
      <c r="K143" s="218" t="s">
        <v>201</v>
      </c>
    </row>
    <row r="144" spans="1:11" ht="15" hidden="1" customHeight="1" x14ac:dyDescent="0.25">
      <c r="A144" s="411"/>
      <c r="B144" s="158"/>
      <c r="C144" s="219"/>
      <c r="D144" s="220"/>
      <c r="E144" s="221"/>
      <c r="F144" s="220"/>
      <c r="G144" s="220"/>
      <c r="H144" s="222" t="s">
        <v>78</v>
      </c>
      <c r="I144" s="223" t="s">
        <v>257</v>
      </c>
      <c r="J144" s="217"/>
      <c r="K144" s="218" t="s">
        <v>201</v>
      </c>
    </row>
    <row r="145" spans="1:11" ht="15" hidden="1" customHeight="1" x14ac:dyDescent="0.25">
      <c r="A145" s="411"/>
      <c r="B145" s="158"/>
      <c r="C145" s="219"/>
      <c r="D145" s="220"/>
      <c r="E145" s="221"/>
      <c r="F145" s="220"/>
      <c r="G145" s="220"/>
      <c r="H145" s="222" t="s">
        <v>82</v>
      </c>
      <c r="I145" s="223" t="s">
        <v>258</v>
      </c>
      <c r="J145" s="217"/>
      <c r="K145" s="218" t="s">
        <v>201</v>
      </c>
    </row>
    <row r="146" spans="1:11" ht="15" hidden="1" customHeight="1" x14ac:dyDescent="0.25">
      <c r="A146" s="412"/>
      <c r="B146" s="161"/>
      <c r="C146" s="224"/>
      <c r="D146" s="225"/>
      <c r="E146" s="226"/>
      <c r="F146" s="225"/>
      <c r="G146" s="225"/>
      <c r="H146" s="222" t="s">
        <v>99</v>
      </c>
      <c r="I146" s="227" t="s">
        <v>259</v>
      </c>
      <c r="J146" s="217"/>
      <c r="K146" s="218" t="s">
        <v>201</v>
      </c>
    </row>
    <row r="147" spans="1:11" x14ac:dyDescent="0.25">
      <c r="A147" s="413" t="s">
        <v>260</v>
      </c>
      <c r="B147" s="416" t="s">
        <v>68</v>
      </c>
      <c r="C147" s="419" t="s">
        <v>261</v>
      </c>
      <c r="D147" s="383" t="s">
        <v>262</v>
      </c>
      <c r="E147" s="422" t="s">
        <v>263</v>
      </c>
      <c r="F147" s="359" t="s">
        <v>264</v>
      </c>
      <c r="G147" s="434" t="s">
        <v>265</v>
      </c>
      <c r="H147" s="228" t="s">
        <v>72</v>
      </c>
      <c r="I147" s="229" t="s">
        <v>266</v>
      </c>
      <c r="J147" s="230"/>
      <c r="K147" s="231" t="s">
        <v>267</v>
      </c>
    </row>
    <row r="148" spans="1:11" ht="15" customHeight="1" x14ac:dyDescent="0.25">
      <c r="A148" s="414"/>
      <c r="B148" s="417"/>
      <c r="C148" s="420"/>
      <c r="D148" s="384"/>
      <c r="E148" s="423"/>
      <c r="F148" s="360"/>
      <c r="G148" s="435"/>
      <c r="H148" s="232" t="s">
        <v>76</v>
      </c>
      <c r="I148" s="233" t="s">
        <v>268</v>
      </c>
      <c r="J148" s="230"/>
      <c r="K148" s="231" t="s">
        <v>267</v>
      </c>
    </row>
    <row r="149" spans="1:11" ht="30" x14ac:dyDescent="0.25">
      <c r="A149" s="414"/>
      <c r="B149" s="417"/>
      <c r="C149" s="420"/>
      <c r="D149" s="384"/>
      <c r="E149" s="423"/>
      <c r="F149" s="360"/>
      <c r="G149" s="435"/>
      <c r="H149" s="232" t="s">
        <v>78</v>
      </c>
      <c r="I149" s="234" t="s">
        <v>269</v>
      </c>
      <c r="J149" s="230"/>
      <c r="K149" s="231" t="s">
        <v>262</v>
      </c>
    </row>
    <row r="150" spans="1:11" x14ac:dyDescent="0.25">
      <c r="A150" s="414"/>
      <c r="B150" s="417"/>
      <c r="C150" s="420"/>
      <c r="D150" s="384"/>
      <c r="E150" s="423"/>
      <c r="F150" s="360"/>
      <c r="G150" s="435"/>
      <c r="H150" s="235" t="s">
        <v>82</v>
      </c>
      <c r="I150" s="233" t="s">
        <v>270</v>
      </c>
      <c r="J150" s="230"/>
      <c r="K150" s="231" t="s">
        <v>267</v>
      </c>
    </row>
    <row r="151" spans="1:11" x14ac:dyDescent="0.25">
      <c r="A151" s="414"/>
      <c r="B151" s="417"/>
      <c r="C151" s="420"/>
      <c r="D151" s="385"/>
      <c r="E151" s="424"/>
      <c r="F151" s="361"/>
      <c r="G151" s="436"/>
      <c r="H151" s="236" t="s">
        <v>99</v>
      </c>
      <c r="I151" s="233" t="s">
        <v>271</v>
      </c>
      <c r="J151" s="230"/>
      <c r="K151" s="231" t="s">
        <v>267</v>
      </c>
    </row>
    <row r="152" spans="1:11" x14ac:dyDescent="0.25">
      <c r="A152" s="414"/>
      <c r="B152" s="417"/>
      <c r="C152" s="420"/>
      <c r="D152" s="370" t="s">
        <v>262</v>
      </c>
      <c r="E152" s="408" t="s">
        <v>272</v>
      </c>
      <c r="F152" s="370" t="s">
        <v>264</v>
      </c>
      <c r="G152" s="370" t="s">
        <v>273</v>
      </c>
      <c r="H152" s="237" t="s">
        <v>72</v>
      </c>
      <c r="I152" s="238" t="s">
        <v>274</v>
      </c>
      <c r="J152" s="230"/>
      <c r="K152" s="231" t="s">
        <v>267</v>
      </c>
    </row>
    <row r="153" spans="1:11" x14ac:dyDescent="0.25">
      <c r="A153" s="414"/>
      <c r="B153" s="417"/>
      <c r="C153" s="420"/>
      <c r="D153" s="384"/>
      <c r="E153" s="409"/>
      <c r="F153" s="384"/>
      <c r="G153" s="384"/>
      <c r="H153" s="235" t="s">
        <v>76</v>
      </c>
      <c r="I153" s="233" t="s">
        <v>275</v>
      </c>
      <c r="J153" s="230"/>
      <c r="K153" s="231" t="s">
        <v>267</v>
      </c>
    </row>
    <row r="154" spans="1:11" x14ac:dyDescent="0.25">
      <c r="A154" s="414"/>
      <c r="B154" s="417"/>
      <c r="C154" s="420"/>
      <c r="D154" s="384"/>
      <c r="E154" s="409"/>
      <c r="F154" s="384"/>
      <c r="G154" s="384"/>
      <c r="H154" s="236" t="s">
        <v>78</v>
      </c>
      <c r="I154" s="233" t="s">
        <v>276</v>
      </c>
      <c r="J154" s="230"/>
      <c r="K154" s="231" t="s">
        <v>267</v>
      </c>
    </row>
    <row r="155" spans="1:11" ht="30" customHeight="1" x14ac:dyDescent="0.25">
      <c r="A155" s="414"/>
      <c r="B155" s="417"/>
      <c r="C155" s="420"/>
      <c r="D155" s="384"/>
      <c r="E155" s="409"/>
      <c r="F155" s="384"/>
      <c r="G155" s="384"/>
      <c r="H155" s="232" t="s">
        <v>82</v>
      </c>
      <c r="I155" s="234" t="s">
        <v>269</v>
      </c>
      <c r="J155" s="230"/>
      <c r="K155" s="231" t="s">
        <v>262</v>
      </c>
    </row>
    <row r="156" spans="1:11" x14ac:dyDescent="0.25">
      <c r="A156" s="414"/>
      <c r="B156" s="417"/>
      <c r="C156" s="420"/>
      <c r="D156" s="384"/>
      <c r="E156" s="409"/>
      <c r="F156" s="384"/>
      <c r="G156" s="384"/>
      <c r="H156" s="236" t="s">
        <v>99</v>
      </c>
      <c r="I156" s="233" t="s">
        <v>270</v>
      </c>
      <c r="J156" s="230"/>
      <c r="K156" s="231" t="s">
        <v>267</v>
      </c>
    </row>
    <row r="157" spans="1:11" ht="15.75" thickBot="1" x14ac:dyDescent="0.3">
      <c r="A157" s="414"/>
      <c r="B157" s="417"/>
      <c r="C157" s="421"/>
      <c r="D157" s="388"/>
      <c r="E157" s="410"/>
      <c r="F157" s="388"/>
      <c r="G157" s="388"/>
      <c r="H157" s="236" t="s">
        <v>102</v>
      </c>
      <c r="I157" s="233" t="s">
        <v>277</v>
      </c>
      <c r="J157" s="230"/>
      <c r="K157" s="239" t="s">
        <v>267</v>
      </c>
    </row>
    <row r="158" spans="1:11" ht="30" customHeight="1" x14ac:dyDescent="0.25">
      <c r="A158" s="414"/>
      <c r="B158" s="417"/>
      <c r="C158" s="425" t="s">
        <v>54</v>
      </c>
      <c r="D158" s="383" t="s">
        <v>262</v>
      </c>
      <c r="E158" s="428" t="s">
        <v>278</v>
      </c>
      <c r="F158" s="383" t="s">
        <v>262</v>
      </c>
      <c r="G158" s="383" t="s">
        <v>279</v>
      </c>
      <c r="H158" s="240" t="s">
        <v>72</v>
      </c>
      <c r="I158" s="241" t="s">
        <v>280</v>
      </c>
      <c r="J158" s="230"/>
      <c r="K158" s="242" t="s">
        <v>281</v>
      </c>
    </row>
    <row r="159" spans="1:11" ht="30" customHeight="1" x14ac:dyDescent="0.25">
      <c r="A159" s="414"/>
      <c r="B159" s="417"/>
      <c r="C159" s="426"/>
      <c r="D159" s="384"/>
      <c r="E159" s="429"/>
      <c r="F159" s="385"/>
      <c r="G159" s="385"/>
      <c r="H159" s="243" t="s">
        <v>76</v>
      </c>
      <c r="I159" s="244" t="s">
        <v>282</v>
      </c>
      <c r="J159" s="230"/>
      <c r="K159" s="245" t="s">
        <v>281</v>
      </c>
    </row>
    <row r="160" spans="1:11" ht="30" customHeight="1" x14ac:dyDescent="0.25">
      <c r="A160" s="414"/>
      <c r="B160" s="417"/>
      <c r="C160" s="426"/>
      <c r="D160" s="384"/>
      <c r="E160" s="430" t="s">
        <v>283</v>
      </c>
      <c r="F160" s="370" t="s">
        <v>262</v>
      </c>
      <c r="G160" s="370" t="s">
        <v>284</v>
      </c>
      <c r="H160" s="246" t="s">
        <v>72</v>
      </c>
      <c r="I160" s="247" t="s">
        <v>285</v>
      </c>
      <c r="J160" s="230"/>
      <c r="K160" s="245" t="s">
        <v>262</v>
      </c>
    </row>
    <row r="161" spans="1:11" ht="30" customHeight="1" x14ac:dyDescent="0.25">
      <c r="A161" s="414"/>
      <c r="B161" s="417"/>
      <c r="C161" s="426"/>
      <c r="D161" s="384"/>
      <c r="E161" s="431"/>
      <c r="F161" s="384"/>
      <c r="G161" s="384"/>
      <c r="H161" s="243" t="s">
        <v>76</v>
      </c>
      <c r="I161" s="248" t="s">
        <v>286</v>
      </c>
      <c r="J161" s="230"/>
      <c r="K161" s="245" t="s">
        <v>262</v>
      </c>
    </row>
    <row r="162" spans="1:11" s="251" customFormat="1" ht="30" customHeight="1" x14ac:dyDescent="0.25">
      <c r="A162" s="414"/>
      <c r="B162" s="417"/>
      <c r="C162" s="426"/>
      <c r="D162" s="384"/>
      <c r="E162" s="431"/>
      <c r="F162" s="384"/>
      <c r="G162" s="384"/>
      <c r="H162" s="243" t="s">
        <v>78</v>
      </c>
      <c r="I162" s="249" t="s">
        <v>287</v>
      </c>
      <c r="J162" s="250"/>
      <c r="K162" s="245" t="s">
        <v>262</v>
      </c>
    </row>
    <row r="163" spans="1:11" ht="30.75" customHeight="1" x14ac:dyDescent="0.25">
      <c r="A163" s="414"/>
      <c r="B163" s="417"/>
      <c r="C163" s="426"/>
      <c r="D163" s="384"/>
      <c r="E163" s="432"/>
      <c r="F163" s="385"/>
      <c r="G163" s="385"/>
      <c r="H163" s="252" t="s">
        <v>82</v>
      </c>
      <c r="I163" s="253" t="s">
        <v>288</v>
      </c>
      <c r="J163" s="230"/>
      <c r="K163" s="245" t="s">
        <v>262</v>
      </c>
    </row>
    <row r="164" spans="1:11" ht="45" customHeight="1" x14ac:dyDescent="0.25">
      <c r="A164" s="414"/>
      <c r="B164" s="417"/>
      <c r="C164" s="426"/>
      <c r="D164" s="384"/>
      <c r="E164" s="433" t="s">
        <v>289</v>
      </c>
      <c r="F164" s="384" t="s">
        <v>262</v>
      </c>
      <c r="G164" s="395" t="s">
        <v>290</v>
      </c>
      <c r="H164" s="254"/>
      <c r="I164" s="437" t="s">
        <v>291</v>
      </c>
      <c r="J164" s="230"/>
      <c r="K164" s="439" t="s">
        <v>281</v>
      </c>
    </row>
    <row r="165" spans="1:11" ht="72.75" customHeight="1" x14ac:dyDescent="0.25">
      <c r="A165" s="414"/>
      <c r="B165" s="417"/>
      <c r="C165" s="426"/>
      <c r="D165" s="384"/>
      <c r="E165" s="429"/>
      <c r="F165" s="385"/>
      <c r="G165" s="396"/>
      <c r="H165" s="255"/>
      <c r="I165" s="438"/>
      <c r="J165" s="230"/>
      <c r="K165" s="440"/>
    </row>
    <row r="166" spans="1:11" ht="135.75" thickBot="1" x14ac:dyDescent="0.3">
      <c r="A166" s="414"/>
      <c r="B166" s="417"/>
      <c r="C166" s="427"/>
      <c r="D166" s="388"/>
      <c r="E166" s="256" t="s">
        <v>292</v>
      </c>
      <c r="F166" s="257" t="s">
        <v>262</v>
      </c>
      <c r="G166" s="258" t="s">
        <v>290</v>
      </c>
      <c r="H166" s="259"/>
      <c r="I166" s="260" t="s">
        <v>293</v>
      </c>
      <c r="J166" s="230"/>
      <c r="K166" s="261" t="s">
        <v>294</v>
      </c>
    </row>
    <row r="167" spans="1:11" ht="15" customHeight="1" x14ac:dyDescent="0.25">
      <c r="A167" s="414"/>
      <c r="B167" s="417"/>
      <c r="C167" s="441" t="s">
        <v>295</v>
      </c>
      <c r="D167" s="444" t="s">
        <v>296</v>
      </c>
      <c r="E167" s="447" t="s">
        <v>297</v>
      </c>
      <c r="F167" s="444" t="s">
        <v>264</v>
      </c>
      <c r="G167" s="444" t="s">
        <v>298</v>
      </c>
      <c r="H167" s="262" t="s">
        <v>72</v>
      </c>
      <c r="I167" s="263" t="s">
        <v>299</v>
      </c>
      <c r="J167" s="264"/>
      <c r="K167" s="265" t="s">
        <v>300</v>
      </c>
    </row>
    <row r="168" spans="1:11" ht="15" customHeight="1" x14ac:dyDescent="0.25">
      <c r="A168" s="414"/>
      <c r="B168" s="417"/>
      <c r="C168" s="442"/>
      <c r="D168" s="445"/>
      <c r="E168" s="448"/>
      <c r="F168" s="445"/>
      <c r="G168" s="445"/>
      <c r="H168" s="266" t="s">
        <v>76</v>
      </c>
      <c r="I168" s="267" t="s">
        <v>301</v>
      </c>
      <c r="J168" s="268"/>
      <c r="K168" s="269" t="s">
        <v>302</v>
      </c>
    </row>
    <row r="169" spans="1:11" ht="30" x14ac:dyDescent="0.25">
      <c r="A169" s="414"/>
      <c r="B169" s="417"/>
      <c r="C169" s="442"/>
      <c r="D169" s="445"/>
      <c r="E169" s="448"/>
      <c r="F169" s="445"/>
      <c r="G169" s="445"/>
      <c r="H169" s="266" t="s">
        <v>78</v>
      </c>
      <c r="I169" s="267" t="s">
        <v>303</v>
      </c>
      <c r="J169" s="268"/>
      <c r="K169" s="270" t="s">
        <v>264</v>
      </c>
    </row>
    <row r="170" spans="1:11" ht="15" customHeight="1" x14ac:dyDescent="0.25">
      <c r="A170" s="414"/>
      <c r="B170" s="417"/>
      <c r="C170" s="442"/>
      <c r="D170" s="445"/>
      <c r="E170" s="449"/>
      <c r="F170" s="450"/>
      <c r="G170" s="450"/>
      <c r="H170" s="271" t="s">
        <v>82</v>
      </c>
      <c r="I170" s="267" t="s">
        <v>304</v>
      </c>
      <c r="J170" s="268"/>
      <c r="K170" s="269" t="s">
        <v>264</v>
      </c>
    </row>
    <row r="171" spans="1:11" ht="32.25" customHeight="1" x14ac:dyDescent="0.25">
      <c r="A171" s="414"/>
      <c r="B171" s="417"/>
      <c r="C171" s="442"/>
      <c r="D171" s="445"/>
      <c r="E171" s="451" t="s">
        <v>305</v>
      </c>
      <c r="F171" s="453" t="s">
        <v>264</v>
      </c>
      <c r="G171" s="453" t="s">
        <v>306</v>
      </c>
      <c r="H171" s="272" t="s">
        <v>72</v>
      </c>
      <c r="I171" s="273" t="s">
        <v>307</v>
      </c>
      <c r="J171" s="274"/>
      <c r="K171" s="270" t="s">
        <v>264</v>
      </c>
    </row>
    <row r="172" spans="1:11" ht="42" customHeight="1" thickBot="1" x14ac:dyDescent="0.3">
      <c r="A172" s="415"/>
      <c r="B172" s="418"/>
      <c r="C172" s="443"/>
      <c r="D172" s="446"/>
      <c r="E172" s="452"/>
      <c r="F172" s="446"/>
      <c r="G172" s="446"/>
      <c r="H172" s="275" t="s">
        <v>76</v>
      </c>
      <c r="I172" s="276" t="s">
        <v>304</v>
      </c>
      <c r="J172" s="277"/>
      <c r="K172" s="278" t="s">
        <v>264</v>
      </c>
    </row>
  </sheetData>
  <mergeCells count="101">
    <mergeCell ref="I164:I165"/>
    <mergeCell ref="K164:K165"/>
    <mergeCell ref="C167:C172"/>
    <mergeCell ref="D167:D172"/>
    <mergeCell ref="E167:E170"/>
    <mergeCell ref="F167:F170"/>
    <mergeCell ref="G167:G170"/>
    <mergeCell ref="E171:E172"/>
    <mergeCell ref="F171:F172"/>
    <mergeCell ref="G171:G172"/>
    <mergeCell ref="D152:D157"/>
    <mergeCell ref="E152:E157"/>
    <mergeCell ref="F152:F157"/>
    <mergeCell ref="G152:G157"/>
    <mergeCell ref="A78:A146"/>
    <mergeCell ref="A147:A172"/>
    <mergeCell ref="B147:B172"/>
    <mergeCell ref="C147:C157"/>
    <mergeCell ref="D147:D151"/>
    <mergeCell ref="E147:E151"/>
    <mergeCell ref="C158:C166"/>
    <mergeCell ref="D158:D166"/>
    <mergeCell ref="E158:E159"/>
    <mergeCell ref="F158:F159"/>
    <mergeCell ref="G158:G159"/>
    <mergeCell ref="E160:E163"/>
    <mergeCell ref="F160:F163"/>
    <mergeCell ref="G160:G163"/>
    <mergeCell ref="E164:E165"/>
    <mergeCell ref="F164:F165"/>
    <mergeCell ref="G164:G165"/>
    <mergeCell ref="F147:F151"/>
    <mergeCell ref="G147:G151"/>
    <mergeCell ref="D68:D72"/>
    <mergeCell ref="E68:E72"/>
    <mergeCell ref="F68:F72"/>
    <mergeCell ref="G68:G72"/>
    <mergeCell ref="C73:C77"/>
    <mergeCell ref="D73:D77"/>
    <mergeCell ref="E73:E77"/>
    <mergeCell ref="F73:F77"/>
    <mergeCell ref="G73:G77"/>
    <mergeCell ref="C43:C72"/>
    <mergeCell ref="D43:D45"/>
    <mergeCell ref="E43:E45"/>
    <mergeCell ref="F43:F45"/>
    <mergeCell ref="G43:G45"/>
    <mergeCell ref="D46:D48"/>
    <mergeCell ref="E46:E48"/>
    <mergeCell ref="F46:F48"/>
    <mergeCell ref="G46:G48"/>
    <mergeCell ref="D57:D60"/>
    <mergeCell ref="E57:E60"/>
    <mergeCell ref="F57:F60"/>
    <mergeCell ref="G57:G60"/>
    <mergeCell ref="D61:D67"/>
    <mergeCell ref="E61:E67"/>
    <mergeCell ref="F61:F67"/>
    <mergeCell ref="G61:G67"/>
    <mergeCell ref="D49:D52"/>
    <mergeCell ref="E49:E52"/>
    <mergeCell ref="F49:F52"/>
    <mergeCell ref="G49:G52"/>
    <mergeCell ref="D53:D56"/>
    <mergeCell ref="E53:E56"/>
    <mergeCell ref="F53:F56"/>
    <mergeCell ref="G53:G56"/>
    <mergeCell ref="F29:F32"/>
    <mergeCell ref="G29:G32"/>
    <mergeCell ref="C33:C42"/>
    <mergeCell ref="D33:D42"/>
    <mergeCell ref="E33:E38"/>
    <mergeCell ref="F33:F38"/>
    <mergeCell ref="G33:G38"/>
    <mergeCell ref="E39:E42"/>
    <mergeCell ref="F39:F42"/>
    <mergeCell ref="G39:G42"/>
    <mergeCell ref="J2:J3"/>
    <mergeCell ref="K2:K3"/>
    <mergeCell ref="A4:A77"/>
    <mergeCell ref="B4:B77"/>
    <mergeCell ref="C4:C32"/>
    <mergeCell ref="D4:D32"/>
    <mergeCell ref="E4:E8"/>
    <mergeCell ref="F4:F8"/>
    <mergeCell ref="A2:A3"/>
    <mergeCell ref="B2:B3"/>
    <mergeCell ref="C2:C3"/>
    <mergeCell ref="D2:D3"/>
    <mergeCell ref="E2:E3"/>
    <mergeCell ref="F2:F3"/>
    <mergeCell ref="G4:G8"/>
    <mergeCell ref="E9:E17"/>
    <mergeCell ref="F9:F17"/>
    <mergeCell ref="G9:G17"/>
    <mergeCell ref="E18:E28"/>
    <mergeCell ref="F18:F28"/>
    <mergeCell ref="G18:G28"/>
    <mergeCell ref="G2:G3"/>
    <mergeCell ref="H2:I3"/>
    <mergeCell ref="E29:E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14"/>
  <sheetViews>
    <sheetView topLeftCell="A262" zoomScale="80" zoomScaleNormal="80" zoomScaleSheetLayoutView="80" zoomScalePageLayoutView="120" workbookViewId="0">
      <selection activeCell="C273" sqref="C273"/>
    </sheetView>
  </sheetViews>
  <sheetFormatPr defaultColWidth="15.140625" defaultRowHeight="15" x14ac:dyDescent="0.25"/>
  <cols>
    <col min="1" max="1" width="8" customWidth="1"/>
    <col min="2" max="2" width="19.28515625" customWidth="1"/>
    <col min="3" max="3" width="21.7109375" customWidth="1"/>
    <col min="4" max="4" width="16.7109375" customWidth="1"/>
    <col min="5" max="9" width="7.7109375" customWidth="1"/>
    <col min="10" max="14" width="7" customWidth="1"/>
  </cols>
  <sheetData>
    <row r="2" spans="1:14" x14ac:dyDescent="0.25">
      <c r="A2" s="2"/>
      <c r="B2" s="454" t="s">
        <v>6</v>
      </c>
      <c r="C2" s="455"/>
      <c r="D2" s="455"/>
      <c r="E2" s="456"/>
      <c r="F2" s="2"/>
      <c r="G2" s="2"/>
      <c r="H2" s="2"/>
      <c r="I2" s="2"/>
      <c r="J2" s="2"/>
      <c r="K2" s="2"/>
      <c r="L2" s="2"/>
      <c r="M2" s="2"/>
      <c r="N2" s="2"/>
    </row>
    <row r="3" spans="1:14" ht="15.75" thickBot="1" x14ac:dyDescent="0.3">
      <c r="A3" s="2"/>
      <c r="B3" s="2"/>
      <c r="C3" s="2"/>
      <c r="D3" s="2"/>
      <c r="E3" s="2" t="s">
        <v>31</v>
      </c>
      <c r="F3" s="2"/>
      <c r="G3" s="2"/>
      <c r="H3" s="2"/>
      <c r="I3" s="2"/>
      <c r="J3" s="2"/>
      <c r="K3" s="2"/>
      <c r="L3" s="2"/>
      <c r="M3" s="2"/>
      <c r="N3" s="2"/>
    </row>
    <row r="4" spans="1:14" ht="51" x14ac:dyDescent="0.25">
      <c r="A4" s="2"/>
      <c r="B4" s="3" t="s">
        <v>8</v>
      </c>
      <c r="C4" s="3" t="s">
        <v>10</v>
      </c>
      <c r="E4" s="2" t="s">
        <v>33</v>
      </c>
      <c r="F4" s="2" t="s">
        <v>34</v>
      </c>
      <c r="G4" s="2" t="s">
        <v>32</v>
      </c>
      <c r="H4" s="2"/>
      <c r="I4" s="2"/>
      <c r="J4" s="2"/>
      <c r="K4" s="2"/>
      <c r="L4" s="2"/>
      <c r="M4" s="2"/>
      <c r="N4" s="2"/>
    </row>
    <row r="5" spans="1:14" x14ac:dyDescent="0.25">
      <c r="A5" s="2"/>
      <c r="B5" s="12">
        <v>0</v>
      </c>
      <c r="C5" s="12">
        <v>0</v>
      </c>
      <c r="E5" s="2"/>
      <c r="F5" s="2"/>
      <c r="G5" s="2"/>
      <c r="H5" s="2"/>
      <c r="I5" s="2"/>
      <c r="J5" s="2"/>
      <c r="K5" s="2"/>
      <c r="L5" s="2"/>
      <c r="M5" s="2"/>
      <c r="N5" s="2"/>
    </row>
    <row r="6" spans="1:14" x14ac:dyDescent="0.25">
      <c r="A6" s="2"/>
      <c r="B6" s="2">
        <f>COUNTIF('analisi dei rischi'!J26:J31,D6)</f>
        <v>1</v>
      </c>
      <c r="C6" s="2">
        <f>COUNTIF('analisi dei rischi'!L26:L29,D6)</f>
        <v>1</v>
      </c>
      <c r="D6" s="2" t="s">
        <v>19</v>
      </c>
      <c r="E6" s="2">
        <f>SUM(B6:B8)</f>
        <v>6</v>
      </c>
      <c r="F6" s="2">
        <f>SUM(C6:C8)</f>
        <v>4</v>
      </c>
      <c r="G6" s="2">
        <f>+E6+F6</f>
        <v>10</v>
      </c>
      <c r="H6" s="2"/>
      <c r="I6" s="2"/>
      <c r="J6" s="2"/>
      <c r="K6" s="2"/>
      <c r="L6" s="2"/>
      <c r="M6" s="2"/>
      <c r="N6" s="2"/>
    </row>
    <row r="7" spans="1:14" x14ac:dyDescent="0.25">
      <c r="A7" s="2"/>
      <c r="B7" s="2">
        <f>COUNTIF('analisi dei rischi'!J26:J31,D7)</f>
        <v>3</v>
      </c>
      <c r="C7" s="2">
        <f>COUNTIF('analisi dei rischi'!L26:L29,D7)</f>
        <v>2</v>
      </c>
      <c r="D7" s="2" t="s">
        <v>20</v>
      </c>
      <c r="E7" s="2"/>
      <c r="F7" s="2"/>
      <c r="G7" s="2"/>
      <c r="H7" s="2"/>
      <c r="I7" s="2"/>
      <c r="J7" s="2"/>
      <c r="K7" s="2"/>
      <c r="L7" s="2"/>
      <c r="M7" s="2"/>
      <c r="N7" s="2"/>
    </row>
    <row r="8" spans="1:14" x14ac:dyDescent="0.25">
      <c r="A8" s="2"/>
      <c r="B8" s="2">
        <f>COUNTIF('analisi dei rischi'!J26:J31,D8)</f>
        <v>2</v>
      </c>
      <c r="C8" s="2">
        <f>COUNTIF('analisi dei rischi'!L26:L29,D8)</f>
        <v>1</v>
      </c>
      <c r="D8" s="2" t="s">
        <v>21</v>
      </c>
      <c r="E8" s="2"/>
      <c r="F8" s="2"/>
      <c r="G8" s="2"/>
      <c r="H8" s="2"/>
      <c r="I8" s="2"/>
      <c r="J8" s="2"/>
      <c r="K8" s="2"/>
      <c r="L8" s="2"/>
      <c r="M8" s="2"/>
      <c r="N8" s="2"/>
    </row>
    <row r="9" spans="1:14" x14ac:dyDescent="0.25">
      <c r="A9" s="2"/>
      <c r="B9" s="2">
        <f>MAX(B6:B8)</f>
        <v>3</v>
      </c>
      <c r="C9" s="2">
        <f>MAX(C6:C8)</f>
        <v>2</v>
      </c>
      <c r="D9" s="2"/>
      <c r="E9" s="2"/>
      <c r="F9" s="2"/>
      <c r="G9" s="2"/>
      <c r="H9" s="2"/>
      <c r="I9" s="2"/>
      <c r="J9" s="2"/>
      <c r="K9" s="2"/>
      <c r="L9" s="2"/>
      <c r="M9" s="2"/>
      <c r="N9" s="2"/>
    </row>
    <row r="10" spans="1:14" ht="26.25" thickBot="1" x14ac:dyDescent="0.3">
      <c r="A10" s="2"/>
      <c r="B10" s="2" t="str">
        <f>VLOOKUP(B9,B5:D8,3,FALSE)</f>
        <v>Medio</v>
      </c>
      <c r="C10" s="2" t="str">
        <f>VLOOKUP(C9,C5:D8,2,FALSE)</f>
        <v>Medio</v>
      </c>
      <c r="D10" s="1" t="s">
        <v>4</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ht="15.75" thickBot="1" x14ac:dyDescent="0.3">
      <c r="A12" s="2"/>
      <c r="B12" s="2" t="str">
        <f>CONCATENATE(B10,"-",C10)</f>
        <v>Medio-Medio</v>
      </c>
      <c r="C12" s="2" t="str">
        <f>VLOOKUP(B12,'Criteri validazione globale'!$F$5:$G$14,2,FALSE)</f>
        <v>MEDIO</v>
      </c>
      <c r="D12" s="1" t="s">
        <v>22</v>
      </c>
      <c r="E12" s="2"/>
      <c r="F12" s="2"/>
      <c r="G12" s="2"/>
      <c r="H12" s="2"/>
      <c r="I12" s="2"/>
      <c r="J12" s="2"/>
      <c r="K12" s="2"/>
      <c r="L12" s="2"/>
      <c r="M12" s="2"/>
      <c r="N12" s="2"/>
    </row>
    <row r="13" spans="1:14" ht="51" x14ac:dyDescent="0.25">
      <c r="A13" s="2"/>
      <c r="B13" s="3" t="s">
        <v>8</v>
      </c>
      <c r="C13" s="3" t="s">
        <v>10</v>
      </c>
      <c r="E13" s="2" t="s">
        <v>33</v>
      </c>
      <c r="F13" s="2" t="s">
        <v>34</v>
      </c>
      <c r="G13" s="2" t="s">
        <v>32</v>
      </c>
      <c r="H13" s="2"/>
      <c r="I13" s="2"/>
      <c r="J13" s="2"/>
      <c r="K13" s="2"/>
      <c r="L13" s="2"/>
      <c r="M13" s="2"/>
      <c r="N13" s="2"/>
    </row>
    <row r="14" spans="1:14" x14ac:dyDescent="0.25">
      <c r="A14" s="2"/>
      <c r="B14" s="12">
        <v>0</v>
      </c>
      <c r="C14" s="12">
        <v>0</v>
      </c>
      <c r="E14" s="2"/>
      <c r="F14" s="2"/>
      <c r="G14" s="2"/>
      <c r="H14" s="2"/>
      <c r="I14" s="2"/>
      <c r="J14" s="2"/>
      <c r="K14" s="2"/>
      <c r="L14" s="2"/>
      <c r="M14" s="2"/>
      <c r="N14" s="2"/>
    </row>
    <row r="15" spans="1:14" x14ac:dyDescent="0.25">
      <c r="A15" s="2"/>
      <c r="B15" s="2">
        <f>COUNTIF('analisi dei rischi'!J34:J39,D15)</f>
        <v>0</v>
      </c>
      <c r="C15" s="2">
        <f>COUNTIF('analisi dei rischi'!L34:L37,D15)</f>
        <v>0</v>
      </c>
      <c r="D15" s="2" t="s">
        <v>19</v>
      </c>
      <c r="E15" s="2">
        <f>SUM(B15:B17)</f>
        <v>6</v>
      </c>
      <c r="F15" s="2">
        <f>SUM(C15:C17)</f>
        <v>4</v>
      </c>
      <c r="G15" s="2">
        <f>+E15+F15</f>
        <v>10</v>
      </c>
      <c r="H15" s="2"/>
      <c r="I15" s="2"/>
      <c r="J15" s="2"/>
      <c r="K15" s="2"/>
      <c r="L15" s="2"/>
      <c r="M15" s="2"/>
      <c r="N15" s="2"/>
    </row>
    <row r="16" spans="1:14" x14ac:dyDescent="0.25">
      <c r="A16" s="2"/>
      <c r="B16" s="2">
        <f>COUNTIF('analisi dei rischi'!J34:J39,D16)</f>
        <v>5</v>
      </c>
      <c r="C16" s="2">
        <f>COUNTIF('analisi dei rischi'!L34:L37,D16)</f>
        <v>3</v>
      </c>
      <c r="D16" s="2" t="s">
        <v>20</v>
      </c>
      <c r="E16" s="2"/>
      <c r="F16" s="2"/>
      <c r="G16" s="2"/>
      <c r="H16" s="2"/>
      <c r="I16" s="2"/>
      <c r="J16" s="2"/>
      <c r="K16" s="2"/>
      <c r="L16" s="2"/>
      <c r="M16" s="2"/>
      <c r="N16" s="2"/>
    </row>
    <row r="17" spans="1:14" x14ac:dyDescent="0.25">
      <c r="A17" s="2"/>
      <c r="B17" s="2">
        <f>COUNTIF('analisi dei rischi'!J34:J39,D17)</f>
        <v>1</v>
      </c>
      <c r="C17" s="2">
        <f>COUNTIF('analisi dei rischi'!L34:L37,D17)</f>
        <v>1</v>
      </c>
      <c r="D17" s="2" t="s">
        <v>21</v>
      </c>
      <c r="E17" s="2"/>
      <c r="F17" s="2"/>
      <c r="G17" s="2"/>
      <c r="H17" s="2"/>
      <c r="I17" s="2"/>
      <c r="J17" s="2"/>
      <c r="K17" s="2"/>
      <c r="L17" s="2"/>
      <c r="M17" s="2"/>
      <c r="N17" s="2"/>
    </row>
    <row r="18" spans="1:14" x14ac:dyDescent="0.25">
      <c r="A18" s="2"/>
      <c r="B18" s="2">
        <f>MAX(B15:B17)</f>
        <v>5</v>
      </c>
      <c r="C18" s="2">
        <f>MAX(C15:C17)</f>
        <v>3</v>
      </c>
      <c r="D18" s="2"/>
      <c r="E18" s="2"/>
      <c r="F18" s="2"/>
      <c r="G18" s="2"/>
      <c r="H18" s="2"/>
      <c r="I18" s="2"/>
      <c r="J18" s="2"/>
      <c r="K18" s="2"/>
      <c r="L18" s="2"/>
      <c r="M18" s="2"/>
      <c r="N18" s="2"/>
    </row>
    <row r="19" spans="1:14" ht="26.25" thickBot="1" x14ac:dyDescent="0.3">
      <c r="A19" s="2"/>
      <c r="B19" s="2" t="str">
        <f>VLOOKUP(B18,B14:D17,3,FALSE)</f>
        <v>Medio</v>
      </c>
      <c r="C19" s="2" t="str">
        <f>VLOOKUP(C18,C14:D17,2,FALSE)</f>
        <v>Medio</v>
      </c>
      <c r="D19" s="1" t="s">
        <v>4</v>
      </c>
      <c r="E19" s="2"/>
      <c r="F19" s="2"/>
      <c r="G19" s="2"/>
      <c r="H19" s="2"/>
      <c r="I19" s="2"/>
      <c r="J19" s="2"/>
      <c r="K19" s="2"/>
      <c r="L19" s="2"/>
      <c r="M19" s="2"/>
      <c r="N19" s="2"/>
    </row>
    <row r="20" spans="1:14" x14ac:dyDescent="0.25">
      <c r="A20" s="2"/>
      <c r="B20" s="2"/>
      <c r="C20" s="2"/>
      <c r="D20" s="2"/>
      <c r="E20" s="2"/>
      <c r="F20" s="2"/>
      <c r="G20" s="2"/>
      <c r="H20" s="2"/>
      <c r="I20" s="2"/>
      <c r="J20" s="2"/>
      <c r="K20" s="2"/>
      <c r="L20" s="2"/>
      <c r="M20" s="2"/>
      <c r="N20" s="2"/>
    </row>
    <row r="21" spans="1:14" ht="15.75" thickBot="1" x14ac:dyDescent="0.3">
      <c r="A21" s="2"/>
      <c r="B21" s="2" t="str">
        <f>CONCATENATE(B19,"-",C19)</f>
        <v>Medio-Medio</v>
      </c>
      <c r="C21" s="2" t="str">
        <f>VLOOKUP(B21,'Criteri validazione globale'!$F$5:$G$14,2,FALSE)</f>
        <v>MEDIO</v>
      </c>
      <c r="D21" s="1" t="s">
        <v>22</v>
      </c>
      <c r="E21" s="2"/>
      <c r="F21" s="2"/>
      <c r="G21" s="2"/>
      <c r="H21" s="2"/>
      <c r="I21" s="2"/>
      <c r="J21" s="2"/>
      <c r="K21" s="2"/>
      <c r="L21" s="2"/>
      <c r="M21" s="2"/>
      <c r="N21" s="2"/>
    </row>
    <row r="22" spans="1:14" ht="51" x14ac:dyDescent="0.25">
      <c r="A22" s="2"/>
      <c r="B22" s="3" t="s">
        <v>8</v>
      </c>
      <c r="C22" s="3" t="s">
        <v>10</v>
      </c>
      <c r="E22" s="2" t="s">
        <v>33</v>
      </c>
      <c r="F22" s="2" t="s">
        <v>34</v>
      </c>
      <c r="G22" s="2" t="s">
        <v>32</v>
      </c>
      <c r="H22" s="2"/>
      <c r="I22" s="2"/>
      <c r="J22" s="2"/>
      <c r="K22" s="2"/>
      <c r="L22" s="2"/>
      <c r="M22" s="2"/>
      <c r="N22" s="2"/>
    </row>
    <row r="23" spans="1:14" x14ac:dyDescent="0.25">
      <c r="A23" s="2"/>
      <c r="B23" s="12">
        <v>0</v>
      </c>
      <c r="C23" s="12">
        <v>0</v>
      </c>
      <c r="E23" s="2"/>
      <c r="F23" s="2"/>
      <c r="G23" s="2"/>
      <c r="H23" s="2"/>
      <c r="I23" s="2"/>
      <c r="J23" s="2"/>
      <c r="K23" s="2"/>
      <c r="L23" s="2"/>
      <c r="M23" s="2"/>
      <c r="N23" s="2"/>
    </row>
    <row r="24" spans="1:14" x14ac:dyDescent="0.25">
      <c r="A24" s="2"/>
      <c r="B24" s="2">
        <f>COUNTIF('analisi dei rischi'!J42:J47,D24)</f>
        <v>0</v>
      </c>
      <c r="C24" s="2">
        <f>COUNTIF('analisi dei rischi'!L42:L45,D24)</f>
        <v>1</v>
      </c>
      <c r="D24" s="2" t="s">
        <v>19</v>
      </c>
      <c r="E24" s="2">
        <f>SUM(B24:B26)</f>
        <v>6</v>
      </c>
      <c r="F24" s="2">
        <f>SUM(C24:C26)</f>
        <v>4</v>
      </c>
      <c r="G24" s="2">
        <f>+E24+F24</f>
        <v>10</v>
      </c>
      <c r="H24" s="2"/>
      <c r="I24" s="2"/>
      <c r="J24" s="2"/>
      <c r="K24" s="2"/>
      <c r="L24" s="2"/>
      <c r="M24" s="2"/>
      <c r="N24" s="2"/>
    </row>
    <row r="25" spans="1:14" x14ac:dyDescent="0.25">
      <c r="A25" s="2"/>
      <c r="B25" s="2">
        <f>COUNTIF('analisi dei rischi'!J42:J47,D25)</f>
        <v>6</v>
      </c>
      <c r="C25" s="2">
        <f>COUNTIF('analisi dei rischi'!L42:L45,D25)</f>
        <v>2</v>
      </c>
      <c r="D25" s="2" t="s">
        <v>20</v>
      </c>
      <c r="E25" s="2"/>
      <c r="F25" s="2"/>
      <c r="G25" s="2"/>
      <c r="H25" s="2"/>
      <c r="I25" s="2"/>
      <c r="J25" s="2"/>
      <c r="K25" s="2"/>
      <c r="L25" s="2"/>
      <c r="M25" s="2"/>
      <c r="N25" s="2"/>
    </row>
    <row r="26" spans="1:14" x14ac:dyDescent="0.25">
      <c r="A26" s="2"/>
      <c r="B26" s="2">
        <f>COUNTIF('analisi dei rischi'!J42:J47,D26)</f>
        <v>0</v>
      </c>
      <c r="C26" s="2">
        <f>COUNTIF('analisi dei rischi'!L42:L45,D26)</f>
        <v>1</v>
      </c>
      <c r="D26" s="2" t="s">
        <v>21</v>
      </c>
      <c r="E26" s="2"/>
      <c r="F26" s="2"/>
      <c r="G26" s="2"/>
      <c r="H26" s="2"/>
      <c r="I26" s="2"/>
      <c r="J26" s="2"/>
      <c r="K26" s="2"/>
      <c r="L26" s="2"/>
      <c r="M26" s="2"/>
      <c r="N26" s="2"/>
    </row>
    <row r="27" spans="1:14" x14ac:dyDescent="0.25">
      <c r="A27" s="2"/>
      <c r="B27" s="2">
        <f>MAX(B24:B26)</f>
        <v>6</v>
      </c>
      <c r="C27" s="2">
        <f>MAX(C24:C26)</f>
        <v>2</v>
      </c>
      <c r="D27" s="2"/>
      <c r="E27" s="2"/>
      <c r="F27" s="2"/>
      <c r="G27" s="2"/>
      <c r="H27" s="2"/>
      <c r="I27" s="2"/>
      <c r="J27" s="2"/>
      <c r="K27" s="2"/>
      <c r="L27" s="2"/>
      <c r="M27" s="2"/>
      <c r="N27" s="2"/>
    </row>
    <row r="28" spans="1:14" ht="26.25" thickBot="1" x14ac:dyDescent="0.3">
      <c r="A28" s="2"/>
      <c r="B28" s="2" t="str">
        <f>VLOOKUP(B27,B23:D26,3,FALSE)</f>
        <v>Medio</v>
      </c>
      <c r="C28" s="2" t="str">
        <f>VLOOKUP(C27,C23:D26,2,FALSE)</f>
        <v>Medio</v>
      </c>
      <c r="D28" s="1" t="s">
        <v>4</v>
      </c>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ht="15.75" thickBot="1" x14ac:dyDescent="0.3">
      <c r="A30" s="2"/>
      <c r="B30" s="2" t="str">
        <f>CONCATENATE(B28,"-",C28)</f>
        <v>Medio-Medio</v>
      </c>
      <c r="C30" s="2" t="str">
        <f>VLOOKUP(B30,'Criteri validazione globale'!$F$5:$G$14,2,FALSE)</f>
        <v>MEDIO</v>
      </c>
      <c r="D30" s="1" t="s">
        <v>22</v>
      </c>
      <c r="E30" s="2"/>
      <c r="F30" s="2"/>
      <c r="G30" s="2"/>
      <c r="H30" s="2"/>
      <c r="I30" s="2"/>
      <c r="J30" s="2"/>
      <c r="K30" s="2"/>
      <c r="L30" s="2"/>
      <c r="M30" s="2"/>
      <c r="N30" s="2"/>
    </row>
    <row r="31" spans="1:14" ht="51" x14ac:dyDescent="0.25">
      <c r="A31" s="2"/>
      <c r="B31" s="3" t="s">
        <v>8</v>
      </c>
      <c r="C31" s="3" t="s">
        <v>10</v>
      </c>
      <c r="E31" s="2" t="s">
        <v>33</v>
      </c>
      <c r="F31" s="2" t="s">
        <v>34</v>
      </c>
      <c r="G31" s="2" t="s">
        <v>32</v>
      </c>
      <c r="H31" s="2"/>
      <c r="I31" s="2"/>
      <c r="J31" s="2"/>
      <c r="K31" s="2"/>
      <c r="L31" s="2"/>
      <c r="M31" s="2"/>
      <c r="N31" s="2"/>
    </row>
    <row r="32" spans="1:14" x14ac:dyDescent="0.25">
      <c r="A32" s="2"/>
      <c r="B32" s="12">
        <v>0</v>
      </c>
      <c r="C32" s="12">
        <v>0</v>
      </c>
      <c r="E32" s="2"/>
      <c r="F32" s="2"/>
      <c r="G32" s="2"/>
      <c r="H32" s="2"/>
      <c r="I32" s="2"/>
      <c r="J32" s="2"/>
      <c r="K32" s="2"/>
      <c r="L32" s="2"/>
      <c r="M32" s="2"/>
      <c r="N32" s="2"/>
    </row>
    <row r="33" spans="1:14" x14ac:dyDescent="0.25">
      <c r="A33" s="2"/>
      <c r="B33" s="2">
        <f>COUNTIF('analisi dei rischi'!J50:J55,D33)</f>
        <v>0</v>
      </c>
      <c r="C33" s="2">
        <f>COUNTIF('analisi dei rischi'!L50:L53,D33)</f>
        <v>0</v>
      </c>
      <c r="D33" s="2" t="s">
        <v>19</v>
      </c>
      <c r="E33" s="2">
        <f>SUM(B33:B35)</f>
        <v>6</v>
      </c>
      <c r="F33" s="2">
        <f>SUM(C33:C35)</f>
        <v>4</v>
      </c>
      <c r="G33" s="2">
        <f>+E33+F33</f>
        <v>10</v>
      </c>
      <c r="H33" s="2"/>
      <c r="I33" s="2"/>
      <c r="J33" s="2"/>
      <c r="K33" s="2"/>
      <c r="L33" s="2"/>
      <c r="M33" s="2"/>
      <c r="N33" s="2"/>
    </row>
    <row r="34" spans="1:14" x14ac:dyDescent="0.25">
      <c r="A34" s="2"/>
      <c r="B34" s="2">
        <f>COUNTIF('analisi dei rischi'!J50:J55,D34)</f>
        <v>4</v>
      </c>
      <c r="C34" s="2">
        <f>COUNTIF('analisi dei rischi'!L50:L53,D34)</f>
        <v>3</v>
      </c>
      <c r="D34" s="2" t="s">
        <v>20</v>
      </c>
      <c r="E34" s="2"/>
      <c r="F34" s="2"/>
      <c r="G34" s="2"/>
      <c r="H34" s="2"/>
      <c r="I34" s="2"/>
      <c r="J34" s="2"/>
      <c r="K34" s="2"/>
      <c r="L34" s="2"/>
      <c r="M34" s="2"/>
      <c r="N34" s="2"/>
    </row>
    <row r="35" spans="1:14" x14ac:dyDescent="0.25">
      <c r="A35" s="2"/>
      <c r="B35" s="2">
        <f>COUNTIF('analisi dei rischi'!J50:J55,D35)</f>
        <v>2</v>
      </c>
      <c r="C35" s="2">
        <f>COUNTIF('analisi dei rischi'!L50:L53,D35)</f>
        <v>1</v>
      </c>
      <c r="D35" s="2" t="s">
        <v>21</v>
      </c>
      <c r="E35" s="2"/>
      <c r="F35" s="2"/>
      <c r="G35" s="2"/>
      <c r="H35" s="2"/>
      <c r="I35" s="2"/>
      <c r="J35" s="2"/>
      <c r="K35" s="2"/>
      <c r="L35" s="2"/>
      <c r="M35" s="2"/>
      <c r="N35" s="2"/>
    </row>
    <row r="36" spans="1:14" x14ac:dyDescent="0.25">
      <c r="A36" s="2"/>
      <c r="B36" s="2">
        <f>MAX(B33:B35)</f>
        <v>4</v>
      </c>
      <c r="C36" s="2">
        <f>MAX(C33:C35)</f>
        <v>3</v>
      </c>
      <c r="D36" s="2"/>
      <c r="E36" s="2"/>
      <c r="F36" s="2"/>
      <c r="G36" s="2"/>
      <c r="H36" s="2"/>
      <c r="I36" s="2"/>
      <c r="J36" s="2"/>
      <c r="K36" s="2"/>
      <c r="L36" s="2"/>
      <c r="M36" s="2"/>
      <c r="N36" s="2"/>
    </row>
    <row r="37" spans="1:14" ht="26.25" thickBot="1" x14ac:dyDescent="0.3">
      <c r="A37" s="2"/>
      <c r="B37" s="2" t="str">
        <f>VLOOKUP(B36,B32:D35,3,FALSE)</f>
        <v>Medio</v>
      </c>
      <c r="C37" s="2" t="str">
        <f>VLOOKUP(C36,C32:D35,2,FALSE)</f>
        <v>Medio</v>
      </c>
      <c r="D37" s="1" t="s">
        <v>4</v>
      </c>
      <c r="E37" s="2"/>
      <c r="F37" s="2"/>
      <c r="G37" s="2"/>
      <c r="H37" s="2"/>
      <c r="I37" s="2"/>
      <c r="J37" s="2"/>
      <c r="K37" s="2"/>
      <c r="L37" s="2"/>
      <c r="M37" s="2"/>
      <c r="N37" s="2"/>
    </row>
    <row r="38" spans="1:14" x14ac:dyDescent="0.25">
      <c r="A38" s="2"/>
      <c r="B38" s="2"/>
      <c r="C38" s="2"/>
      <c r="D38" s="2"/>
      <c r="E38" s="2"/>
      <c r="F38" s="2"/>
      <c r="G38" s="2"/>
      <c r="H38" s="2"/>
      <c r="I38" s="2"/>
      <c r="J38" s="2"/>
      <c r="K38" s="2"/>
      <c r="L38" s="2"/>
      <c r="M38" s="2"/>
      <c r="N38" s="2"/>
    </row>
    <row r="39" spans="1:14" ht="15.75" thickBot="1" x14ac:dyDescent="0.3">
      <c r="A39" s="2"/>
      <c r="B39" s="2" t="str">
        <f>CONCATENATE(B37,"-",C37)</f>
        <v>Medio-Medio</v>
      </c>
      <c r="C39" s="2" t="str">
        <f>VLOOKUP(B39,'Criteri validazione globale'!$F$5:$G$14,2,FALSE)</f>
        <v>MEDIO</v>
      </c>
      <c r="D39" s="1" t="s">
        <v>22</v>
      </c>
      <c r="E39" s="2"/>
      <c r="F39" s="2"/>
      <c r="G39" s="2"/>
      <c r="H39" s="2"/>
      <c r="I39" s="2"/>
      <c r="J39" s="2"/>
      <c r="K39" s="2"/>
      <c r="L39" s="2"/>
      <c r="M39" s="2"/>
      <c r="N39" s="2"/>
    </row>
    <row r="40" spans="1:14" ht="15.75" thickBot="1" x14ac:dyDescent="0.3">
      <c r="A40" s="2"/>
      <c r="B40" s="2"/>
      <c r="C40" s="2"/>
      <c r="D40" s="2"/>
      <c r="E40" s="2"/>
      <c r="F40" s="2"/>
      <c r="G40" s="2"/>
      <c r="H40" s="2"/>
      <c r="I40" s="2"/>
      <c r="J40" s="2"/>
      <c r="K40" s="2"/>
      <c r="L40" s="2"/>
      <c r="M40" s="2"/>
      <c r="N40" s="2"/>
    </row>
    <row r="41" spans="1:14" ht="51" x14ac:dyDescent="0.25">
      <c r="B41" s="3" t="s">
        <v>8</v>
      </c>
      <c r="C41" s="3" t="s">
        <v>10</v>
      </c>
      <c r="E41" s="2" t="s">
        <v>33</v>
      </c>
      <c r="F41" s="2" t="s">
        <v>34</v>
      </c>
      <c r="G41" s="2" t="s">
        <v>32</v>
      </c>
    </row>
    <row r="42" spans="1:14" x14ac:dyDescent="0.25">
      <c r="B42" s="12">
        <v>0</v>
      </c>
      <c r="C42" s="12">
        <v>0</v>
      </c>
      <c r="E42" s="2"/>
      <c r="F42" s="2"/>
      <c r="G42" s="2"/>
    </row>
    <row r="43" spans="1:14" x14ac:dyDescent="0.25">
      <c r="B43" s="2">
        <f>COUNTIF('analisi dei rischi'!J58:J63,D43)</f>
        <v>0</v>
      </c>
      <c r="C43" s="2">
        <f>COUNTIF('analisi dei rischi'!L58:L61,D43)</f>
        <v>0</v>
      </c>
      <c r="D43" s="2" t="s">
        <v>19</v>
      </c>
      <c r="E43" s="2">
        <f>SUM(B43:B45)</f>
        <v>6</v>
      </c>
      <c r="F43" s="2">
        <f>SUM(C43:C45)</f>
        <v>4</v>
      </c>
      <c r="G43" s="2">
        <f>+E43+F43</f>
        <v>10</v>
      </c>
    </row>
    <row r="44" spans="1:14" x14ac:dyDescent="0.25">
      <c r="B44" s="2">
        <f>COUNTIF('analisi dei rischi'!J58:J63,D44)</f>
        <v>4</v>
      </c>
      <c r="C44" s="2">
        <f>COUNTIF('analisi dei rischi'!L58:L61,D44)</f>
        <v>3</v>
      </c>
      <c r="D44" s="2" t="s">
        <v>20</v>
      </c>
    </row>
    <row r="45" spans="1:14" x14ac:dyDescent="0.25">
      <c r="B45" s="2">
        <f>COUNTIF('analisi dei rischi'!J58:J63,D45)</f>
        <v>2</v>
      </c>
      <c r="C45" s="2">
        <f>COUNTIF('analisi dei rischi'!L58:L61,D45)</f>
        <v>1</v>
      </c>
      <c r="D45" s="2" t="s">
        <v>21</v>
      </c>
    </row>
    <row r="46" spans="1:14" x14ac:dyDescent="0.25">
      <c r="B46" s="2">
        <f>MAX(B43:B45)</f>
        <v>4</v>
      </c>
      <c r="C46" s="2">
        <f>MAX(C43:C45)</f>
        <v>3</v>
      </c>
      <c r="D46" s="2"/>
    </row>
    <row r="47" spans="1:14" ht="26.25" thickBot="1" x14ac:dyDescent="0.3">
      <c r="B47" s="2" t="str">
        <f>VLOOKUP(B46,B42:D45,3,FALSE)</f>
        <v>Medio</v>
      </c>
      <c r="C47" s="2" t="str">
        <f>VLOOKUP(C46,C42:D45,2,FALSE)</f>
        <v>Medio</v>
      </c>
      <c r="D47" s="1" t="s">
        <v>4</v>
      </c>
    </row>
    <row r="48" spans="1:14" x14ac:dyDescent="0.25">
      <c r="B48" s="2"/>
      <c r="C48" s="2"/>
      <c r="D48" s="2"/>
    </row>
    <row r="49" spans="2:7" ht="15.75" thickBot="1" x14ac:dyDescent="0.3">
      <c r="B49" s="2" t="str">
        <f>CONCATENATE(B47,"-",C47)</f>
        <v>Medio-Medio</v>
      </c>
      <c r="C49" s="2" t="str">
        <f>VLOOKUP(B49,'Criteri validazione globale'!$F$5:$G$14,2,FALSE)</f>
        <v>MEDIO</v>
      </c>
      <c r="D49" s="1" t="s">
        <v>22</v>
      </c>
    </row>
    <row r="50" spans="2:7" ht="51" x14ac:dyDescent="0.25">
      <c r="B50" s="3" t="s">
        <v>8</v>
      </c>
      <c r="C50" s="3" t="s">
        <v>10</v>
      </c>
      <c r="E50" s="2" t="s">
        <v>33</v>
      </c>
      <c r="F50" s="2" t="s">
        <v>34</v>
      </c>
      <c r="G50" s="2" t="s">
        <v>32</v>
      </c>
    </row>
    <row r="51" spans="2:7" x14ac:dyDescent="0.25">
      <c r="B51" s="12">
        <v>0</v>
      </c>
      <c r="C51" s="12">
        <v>0</v>
      </c>
      <c r="E51" s="2"/>
      <c r="F51" s="2"/>
      <c r="G51" s="2"/>
    </row>
    <row r="52" spans="2:7" x14ac:dyDescent="0.25">
      <c r="B52" s="2">
        <f>COUNTIF('analisi dei rischi'!J66:J71,D52)</f>
        <v>0</v>
      </c>
      <c r="C52" s="2">
        <f>COUNTIF('analisi dei rischi'!L66:L69,D52)</f>
        <v>0</v>
      </c>
      <c r="D52" s="2" t="s">
        <v>19</v>
      </c>
      <c r="E52" s="2">
        <f>SUM(B52:B54)</f>
        <v>6</v>
      </c>
      <c r="F52" s="2">
        <f>SUM(C52:C54)</f>
        <v>4</v>
      </c>
      <c r="G52" s="2">
        <f>+E52+F52</f>
        <v>10</v>
      </c>
    </row>
    <row r="53" spans="2:7" x14ac:dyDescent="0.25">
      <c r="B53" s="2">
        <f>COUNTIF('analisi dei rischi'!J66:J71,D53)</f>
        <v>4</v>
      </c>
      <c r="C53" s="2">
        <f>COUNTIF('analisi dei rischi'!L66:L69,D53)</f>
        <v>3</v>
      </c>
      <c r="D53" s="2" t="s">
        <v>20</v>
      </c>
    </row>
    <row r="54" spans="2:7" x14ac:dyDescent="0.25">
      <c r="B54" s="2">
        <f>COUNTIF('analisi dei rischi'!J66:J71,D54)</f>
        <v>2</v>
      </c>
      <c r="C54" s="2">
        <f>COUNTIF('analisi dei rischi'!L66:L69,D54)</f>
        <v>1</v>
      </c>
      <c r="D54" s="2" t="s">
        <v>21</v>
      </c>
    </row>
    <row r="55" spans="2:7" x14ac:dyDescent="0.25">
      <c r="B55" s="2">
        <f>MAX(B52:B54)</f>
        <v>4</v>
      </c>
      <c r="C55" s="2">
        <f>MAX(C52:C54)</f>
        <v>3</v>
      </c>
      <c r="D55" s="2"/>
    </row>
    <row r="56" spans="2:7" ht="26.25" thickBot="1" x14ac:dyDescent="0.3">
      <c r="B56" s="2" t="str">
        <f>VLOOKUP(B55,B51:D54,3,FALSE)</f>
        <v>Medio</v>
      </c>
      <c r="C56" s="2" t="str">
        <f>VLOOKUP(C55,C51:D54,2,FALSE)</f>
        <v>Medio</v>
      </c>
      <c r="D56" s="1" t="s">
        <v>4</v>
      </c>
    </row>
    <row r="57" spans="2:7" x14ac:dyDescent="0.25">
      <c r="B57" s="2"/>
      <c r="C57" s="2"/>
      <c r="D57" s="2"/>
    </row>
    <row r="58" spans="2:7" ht="15.75" thickBot="1" x14ac:dyDescent="0.3">
      <c r="B58" s="2" t="str">
        <f>CONCATENATE(B56,"-",C56)</f>
        <v>Medio-Medio</v>
      </c>
      <c r="C58" s="2" t="str">
        <f>VLOOKUP(B58,'Criteri validazione globale'!$F$5:$G$14,2,FALSE)</f>
        <v>MEDIO</v>
      </c>
      <c r="D58" s="1" t="s">
        <v>22</v>
      </c>
    </row>
    <row r="59" spans="2:7" ht="51" x14ac:dyDescent="0.25">
      <c r="B59" s="3" t="s">
        <v>8</v>
      </c>
      <c r="C59" s="3" t="s">
        <v>10</v>
      </c>
      <c r="E59" s="2" t="s">
        <v>33</v>
      </c>
      <c r="F59" s="2" t="s">
        <v>34</v>
      </c>
      <c r="G59" s="2" t="s">
        <v>32</v>
      </c>
    </row>
    <row r="60" spans="2:7" x14ac:dyDescent="0.25">
      <c r="B60" s="12">
        <v>0</v>
      </c>
      <c r="C60" s="12">
        <v>0</v>
      </c>
      <c r="E60" s="2"/>
      <c r="F60" s="2"/>
      <c r="G60" s="2"/>
    </row>
    <row r="61" spans="2:7" x14ac:dyDescent="0.25">
      <c r="B61" s="2">
        <f>COUNTIF('analisi dei rischi'!J74:J79,D61)</f>
        <v>0</v>
      </c>
      <c r="C61" s="2">
        <f>COUNTIF('analisi dei rischi'!L74:L77,D61)</f>
        <v>0</v>
      </c>
      <c r="D61" s="2" t="s">
        <v>19</v>
      </c>
      <c r="E61" s="2">
        <f>SUM(B61:B63)</f>
        <v>6</v>
      </c>
      <c r="F61" s="2">
        <f>SUM(C61:C63)</f>
        <v>4</v>
      </c>
      <c r="G61" s="2">
        <f>+E61+F61</f>
        <v>10</v>
      </c>
    </row>
    <row r="62" spans="2:7" x14ac:dyDescent="0.25">
      <c r="B62" s="2">
        <f>COUNTIF('analisi dei rischi'!J74:J79,D62)</f>
        <v>0</v>
      </c>
      <c r="C62" s="2">
        <f>COUNTIF('analisi dei rischi'!L74:L77,D62)</f>
        <v>1</v>
      </c>
      <c r="D62" s="2" t="s">
        <v>20</v>
      </c>
    </row>
    <row r="63" spans="2:7" x14ac:dyDescent="0.25">
      <c r="B63" s="2">
        <f>COUNTIF('analisi dei rischi'!J74:J79,D63)</f>
        <v>6</v>
      </c>
      <c r="C63" s="2">
        <f>COUNTIF('analisi dei rischi'!L74:L77,D63)</f>
        <v>3</v>
      </c>
      <c r="D63" s="2" t="s">
        <v>21</v>
      </c>
    </row>
    <row r="64" spans="2:7" x14ac:dyDescent="0.25">
      <c r="B64" s="2">
        <f>MAX(B61:B63)</f>
        <v>6</v>
      </c>
      <c r="C64" s="2">
        <f>MAX(C61:C63)</f>
        <v>3</v>
      </c>
      <c r="D64" s="2"/>
    </row>
    <row r="65" spans="2:7" ht="26.25" thickBot="1" x14ac:dyDescent="0.3">
      <c r="B65" s="2" t="str">
        <f>VLOOKUP(B64,B60:D63,3,FALSE)</f>
        <v>Basso</v>
      </c>
      <c r="C65" s="2" t="str">
        <f>VLOOKUP(C64,C60:D63,2,FALSE)</f>
        <v>Basso</v>
      </c>
      <c r="D65" s="1" t="s">
        <v>4</v>
      </c>
    </row>
    <row r="66" spans="2:7" x14ac:dyDescent="0.25">
      <c r="B66" s="2"/>
      <c r="C66" s="2"/>
      <c r="D66" s="2"/>
    </row>
    <row r="67" spans="2:7" ht="15.75" thickBot="1" x14ac:dyDescent="0.3">
      <c r="B67" s="2" t="str">
        <f>CONCATENATE(B65,"-",C65)</f>
        <v>Basso-Basso</v>
      </c>
      <c r="C67" s="2" t="str">
        <f>VLOOKUP(B67,'Criteri validazione globale'!$F$5:$G$14,2,FALSE)</f>
        <v>MINIMO</v>
      </c>
      <c r="D67" s="1" t="s">
        <v>22</v>
      </c>
    </row>
    <row r="68" spans="2:7" ht="51" x14ac:dyDescent="0.25">
      <c r="B68" s="3" t="s">
        <v>8</v>
      </c>
      <c r="C68" s="3" t="s">
        <v>10</v>
      </c>
      <c r="E68" s="2" t="s">
        <v>33</v>
      </c>
      <c r="F68" s="2" t="s">
        <v>34</v>
      </c>
      <c r="G68" s="2" t="s">
        <v>32</v>
      </c>
    </row>
    <row r="69" spans="2:7" x14ac:dyDescent="0.25">
      <c r="B69" s="12">
        <v>0</v>
      </c>
      <c r="C69" s="12">
        <v>0</v>
      </c>
      <c r="E69" s="2"/>
      <c r="F69" s="2"/>
      <c r="G69" s="2"/>
    </row>
    <row r="70" spans="2:7" x14ac:dyDescent="0.25">
      <c r="B70" s="2">
        <f>COUNTIF('analisi dei rischi'!J82:J87,D70)</f>
        <v>0</v>
      </c>
      <c r="C70" s="2">
        <f>COUNTIF('analisi dei rischi'!L82:L85,D70)</f>
        <v>0</v>
      </c>
      <c r="D70" s="2" t="s">
        <v>19</v>
      </c>
      <c r="E70" s="2">
        <f>SUM(B70:B72)</f>
        <v>6</v>
      </c>
      <c r="F70" s="2">
        <f>SUM(C70:C72)</f>
        <v>4</v>
      </c>
      <c r="G70" s="2">
        <f>+E70+F70</f>
        <v>10</v>
      </c>
    </row>
    <row r="71" spans="2:7" x14ac:dyDescent="0.25">
      <c r="B71" s="2">
        <f>COUNTIF('analisi dei rischi'!J82:J87,D71)</f>
        <v>0</v>
      </c>
      <c r="C71" s="2">
        <f>COUNTIF('analisi dei rischi'!L82:L85,D71)</f>
        <v>1</v>
      </c>
      <c r="D71" s="2" t="s">
        <v>20</v>
      </c>
    </row>
    <row r="72" spans="2:7" x14ac:dyDescent="0.25">
      <c r="B72" s="2">
        <f>COUNTIF('analisi dei rischi'!J82:J87,D72)</f>
        <v>6</v>
      </c>
      <c r="C72" s="2">
        <f>COUNTIF('analisi dei rischi'!L82:L85,D72)</f>
        <v>3</v>
      </c>
      <c r="D72" s="2" t="s">
        <v>21</v>
      </c>
    </row>
    <row r="73" spans="2:7" x14ac:dyDescent="0.25">
      <c r="B73" s="2">
        <f>MAX(B70:B72)</f>
        <v>6</v>
      </c>
      <c r="C73" s="2">
        <f>MAX(C70:C72)</f>
        <v>3</v>
      </c>
      <c r="D73" s="2"/>
    </row>
    <row r="74" spans="2:7" ht="26.25" thickBot="1" x14ac:dyDescent="0.3">
      <c r="B74" s="2" t="str">
        <f>VLOOKUP(B73,B69:D72,3,FALSE)</f>
        <v>Basso</v>
      </c>
      <c r="C74" s="2" t="str">
        <f>VLOOKUP(C73,C69:D72,2,FALSE)</f>
        <v>Basso</v>
      </c>
      <c r="D74" s="1" t="s">
        <v>4</v>
      </c>
    </row>
    <row r="75" spans="2:7" x14ac:dyDescent="0.25">
      <c r="B75" s="2"/>
      <c r="C75" s="2"/>
      <c r="D75" s="2"/>
    </row>
    <row r="76" spans="2:7" ht="15.75" thickBot="1" x14ac:dyDescent="0.3">
      <c r="B76" s="2" t="str">
        <f>CONCATENATE(B74,"-",C74)</f>
        <v>Basso-Basso</v>
      </c>
      <c r="C76" s="2" t="str">
        <f>VLOOKUP(B76,'Criteri validazione globale'!$F$5:$G$14,2,FALSE)</f>
        <v>MINIMO</v>
      </c>
      <c r="D76" s="1" t="s">
        <v>22</v>
      </c>
    </row>
    <row r="77" spans="2:7" ht="51" x14ac:dyDescent="0.25">
      <c r="B77" s="3" t="s">
        <v>8</v>
      </c>
      <c r="C77" s="3" t="s">
        <v>10</v>
      </c>
      <c r="E77" s="2" t="s">
        <v>33</v>
      </c>
      <c r="F77" s="2" t="s">
        <v>34</v>
      </c>
      <c r="G77" s="2" t="s">
        <v>32</v>
      </c>
    </row>
    <row r="78" spans="2:7" x14ac:dyDescent="0.25">
      <c r="B78" s="12">
        <v>0</v>
      </c>
      <c r="C78" s="12">
        <v>0</v>
      </c>
      <c r="E78" s="2"/>
      <c r="F78" s="2"/>
      <c r="G78" s="2"/>
    </row>
    <row r="79" spans="2:7" x14ac:dyDescent="0.25">
      <c r="B79" s="2">
        <f>COUNTIF('analisi dei rischi'!J90:J95,D79)</f>
        <v>0</v>
      </c>
      <c r="C79" s="2">
        <f>COUNTIF('analisi dei rischi'!L90:L93,D79)</f>
        <v>0</v>
      </c>
      <c r="D79" s="2" t="s">
        <v>19</v>
      </c>
      <c r="E79" s="2">
        <f>SUM(B79:B81)</f>
        <v>6</v>
      </c>
      <c r="F79" s="2">
        <f>SUM(C79:C81)</f>
        <v>4</v>
      </c>
      <c r="G79" s="2">
        <f>+E79+F79</f>
        <v>10</v>
      </c>
    </row>
    <row r="80" spans="2:7" x14ac:dyDescent="0.25">
      <c r="B80" s="2">
        <f>COUNTIF('analisi dei rischi'!J90:J95,D80)</f>
        <v>0</v>
      </c>
      <c r="C80" s="2">
        <f>COUNTIF('analisi dei rischi'!L90:L93,D80)</f>
        <v>1</v>
      </c>
      <c r="D80" s="2" t="s">
        <v>20</v>
      </c>
    </row>
    <row r="81" spans="2:7" x14ac:dyDescent="0.25">
      <c r="B81" s="2">
        <f>COUNTIF('analisi dei rischi'!J90:J95,D81)</f>
        <v>6</v>
      </c>
      <c r="C81" s="2">
        <f>COUNTIF('analisi dei rischi'!L90:L93,D81)</f>
        <v>3</v>
      </c>
      <c r="D81" s="2" t="s">
        <v>21</v>
      </c>
    </row>
    <row r="82" spans="2:7" x14ac:dyDescent="0.25">
      <c r="B82" s="2">
        <f>MAX(B79:B81)</f>
        <v>6</v>
      </c>
      <c r="C82" s="2">
        <f>MAX(C79:C81)</f>
        <v>3</v>
      </c>
      <c r="D82" s="2"/>
    </row>
    <row r="83" spans="2:7" ht="26.25" thickBot="1" x14ac:dyDescent="0.3">
      <c r="B83" s="2" t="str">
        <f>VLOOKUP(B82,B78:D81,3,FALSE)</f>
        <v>Basso</v>
      </c>
      <c r="C83" s="2" t="str">
        <f>VLOOKUP(C82,C78:D81,2,FALSE)</f>
        <v>Basso</v>
      </c>
      <c r="D83" s="1" t="s">
        <v>4</v>
      </c>
    </row>
    <row r="84" spans="2:7" x14ac:dyDescent="0.25">
      <c r="B84" s="2"/>
      <c r="C84" s="2"/>
      <c r="D84" s="2"/>
    </row>
    <row r="85" spans="2:7" ht="15.75" thickBot="1" x14ac:dyDescent="0.3">
      <c r="B85" s="2" t="str">
        <f>CONCATENATE(B83,"-",C83)</f>
        <v>Basso-Basso</v>
      </c>
      <c r="C85" s="2" t="str">
        <f>VLOOKUP(B85,'Criteri validazione globale'!$F$5:$G$14,2,FALSE)</f>
        <v>MINIMO</v>
      </c>
      <c r="D85" s="1" t="s">
        <v>22</v>
      </c>
    </row>
    <row r="86" spans="2:7" ht="51" x14ac:dyDescent="0.25">
      <c r="B86" s="3" t="s">
        <v>8</v>
      </c>
      <c r="C86" s="3" t="s">
        <v>10</v>
      </c>
      <c r="E86" s="2" t="s">
        <v>33</v>
      </c>
      <c r="F86" s="2" t="s">
        <v>34</v>
      </c>
      <c r="G86" s="2" t="s">
        <v>32</v>
      </c>
    </row>
    <row r="87" spans="2:7" x14ac:dyDescent="0.25">
      <c r="B87" s="12">
        <v>0</v>
      </c>
      <c r="C87" s="12">
        <v>0</v>
      </c>
      <c r="E87" s="2"/>
      <c r="F87" s="2"/>
      <c r="G87" s="2"/>
    </row>
    <row r="88" spans="2:7" x14ac:dyDescent="0.25">
      <c r="B88" s="2">
        <f>COUNTIF('analisi dei rischi'!J98:J103,D88)</f>
        <v>0</v>
      </c>
      <c r="C88" s="2">
        <f>COUNTIF('analisi dei rischi'!L98:L101,D88)</f>
        <v>0</v>
      </c>
      <c r="D88" s="2" t="s">
        <v>19</v>
      </c>
      <c r="E88" s="2">
        <f>SUM(B88:B90)</f>
        <v>6</v>
      </c>
      <c r="F88" s="2">
        <f>SUM(C88:C90)</f>
        <v>4</v>
      </c>
      <c r="G88" s="2">
        <f>+E88+F88</f>
        <v>10</v>
      </c>
    </row>
    <row r="89" spans="2:7" x14ac:dyDescent="0.25">
      <c r="B89" s="2">
        <f>COUNTIF('analisi dei rischi'!J98:J103,D89)</f>
        <v>3</v>
      </c>
      <c r="C89" s="2">
        <f>COUNTIF('analisi dei rischi'!L98:L101,D89)</f>
        <v>0</v>
      </c>
      <c r="D89" s="2" t="s">
        <v>20</v>
      </c>
    </row>
    <row r="90" spans="2:7" x14ac:dyDescent="0.25">
      <c r="B90" s="2">
        <f>COUNTIF('analisi dei rischi'!J98:J103,D90)</f>
        <v>3</v>
      </c>
      <c r="C90" s="2">
        <f>COUNTIF('analisi dei rischi'!L98:L101,D90)</f>
        <v>4</v>
      </c>
      <c r="D90" s="2" t="s">
        <v>21</v>
      </c>
    </row>
    <row r="91" spans="2:7" x14ac:dyDescent="0.25">
      <c r="B91" s="2">
        <f>MAX(B88:B90)</f>
        <v>3</v>
      </c>
      <c r="C91" s="2">
        <f>MAX(C88:C90)</f>
        <v>4</v>
      </c>
      <c r="D91" s="2"/>
    </row>
    <row r="92" spans="2:7" ht="26.25" thickBot="1" x14ac:dyDescent="0.3">
      <c r="B92" s="2" t="str">
        <f>VLOOKUP(B91,B87:D90,3,FALSE)</f>
        <v>Medio</v>
      </c>
      <c r="C92" s="2" t="str">
        <f>VLOOKUP(C91,C87:D90,2,FALSE)</f>
        <v>Basso</v>
      </c>
      <c r="D92" s="1" t="s">
        <v>4</v>
      </c>
    </row>
    <row r="93" spans="2:7" x14ac:dyDescent="0.25">
      <c r="B93" s="2"/>
      <c r="C93" s="2"/>
      <c r="D93" s="2"/>
    </row>
    <row r="94" spans="2:7" ht="15.75" thickBot="1" x14ac:dyDescent="0.3">
      <c r="B94" s="2" t="str">
        <f>CONCATENATE(B92,"-",C92)</f>
        <v>Medio-Basso</v>
      </c>
      <c r="C94" s="2" t="str">
        <f>VLOOKUP(B94,'Criteri validazione globale'!$F$5:$G$14,2,FALSE)</f>
        <v>BASSO</v>
      </c>
      <c r="D94" s="1" t="s">
        <v>22</v>
      </c>
    </row>
    <row r="95" spans="2:7" ht="51" x14ac:dyDescent="0.25">
      <c r="B95" s="3" t="s">
        <v>8</v>
      </c>
      <c r="C95" s="3" t="s">
        <v>10</v>
      </c>
      <c r="E95" s="2" t="s">
        <v>33</v>
      </c>
      <c r="F95" s="2" t="s">
        <v>34</v>
      </c>
      <c r="G95" s="2" t="s">
        <v>32</v>
      </c>
    </row>
    <row r="96" spans="2:7" x14ac:dyDescent="0.25">
      <c r="B96" s="12">
        <v>0</v>
      </c>
      <c r="C96" s="12">
        <v>0</v>
      </c>
      <c r="E96" s="2"/>
      <c r="F96" s="2"/>
      <c r="G96" s="2"/>
    </row>
    <row r="97" spans="2:7" x14ac:dyDescent="0.25">
      <c r="B97" s="2">
        <f>COUNTIF('analisi dei rischi'!J106:J111,D97)</f>
        <v>0</v>
      </c>
      <c r="C97" s="2">
        <f>COUNTIF('analisi dei rischi'!L106:L109,D97)</f>
        <v>0</v>
      </c>
      <c r="D97" s="2" t="s">
        <v>19</v>
      </c>
      <c r="E97" s="2">
        <f>SUM(B97:B99)</f>
        <v>4</v>
      </c>
      <c r="F97" s="2">
        <f>SUM(C97:C99)</f>
        <v>4</v>
      </c>
      <c r="G97" s="2">
        <f>+E97+F97</f>
        <v>8</v>
      </c>
    </row>
    <row r="98" spans="2:7" x14ac:dyDescent="0.25">
      <c r="B98" s="2">
        <f>COUNTIF('analisi dei rischi'!J106:J111,D98)</f>
        <v>0</v>
      </c>
      <c r="C98" s="2">
        <f>COUNTIF('analisi dei rischi'!L106:L109,D98)</f>
        <v>1</v>
      </c>
      <c r="D98" s="2" t="s">
        <v>20</v>
      </c>
    </row>
    <row r="99" spans="2:7" x14ac:dyDescent="0.25">
      <c r="B99" s="2">
        <f>COUNTIF('analisi dei rischi'!J106:J111,D99)</f>
        <v>4</v>
      </c>
      <c r="C99" s="2">
        <f>COUNTIF('analisi dei rischi'!L106:L109,D99)</f>
        <v>3</v>
      </c>
      <c r="D99" s="2" t="s">
        <v>21</v>
      </c>
    </row>
    <row r="100" spans="2:7" x14ac:dyDescent="0.25">
      <c r="B100" s="2">
        <f>MAX(B97:B99)</f>
        <v>4</v>
      </c>
      <c r="C100" s="2">
        <f>MAX(C97:C99)</f>
        <v>3</v>
      </c>
      <c r="D100" s="2"/>
    </row>
    <row r="101" spans="2:7" ht="26.25" thickBot="1" x14ac:dyDescent="0.3">
      <c r="B101" s="2" t="str">
        <f>VLOOKUP(B100,B96:D99,3,FALSE)</f>
        <v>Basso</v>
      </c>
      <c r="C101" s="2" t="str">
        <f>VLOOKUP(C100,C96:D99,2,FALSE)</f>
        <v>Basso</v>
      </c>
      <c r="D101" s="1" t="s">
        <v>4</v>
      </c>
    </row>
    <row r="102" spans="2:7" x14ac:dyDescent="0.25">
      <c r="B102" s="2"/>
      <c r="C102" s="2"/>
      <c r="D102" s="2"/>
    </row>
    <row r="103" spans="2:7" ht="15.75" thickBot="1" x14ac:dyDescent="0.3">
      <c r="B103" s="2" t="str">
        <f>CONCATENATE(B101,"-",C101)</f>
        <v>Basso-Basso</v>
      </c>
      <c r="C103" s="2" t="str">
        <f>VLOOKUP(B103,'Criteri validazione globale'!$F$5:$G$14,2,FALSE)</f>
        <v>MINIMO</v>
      </c>
      <c r="D103" s="1" t="s">
        <v>22</v>
      </c>
    </row>
    <row r="104" spans="2:7" ht="51" x14ac:dyDescent="0.25">
      <c r="B104" s="3" t="s">
        <v>8</v>
      </c>
      <c r="C104" s="3" t="s">
        <v>10</v>
      </c>
      <c r="E104" s="2" t="s">
        <v>33</v>
      </c>
      <c r="F104" s="2" t="s">
        <v>34</v>
      </c>
      <c r="G104" s="2" t="s">
        <v>32</v>
      </c>
    </row>
    <row r="105" spans="2:7" x14ac:dyDescent="0.25">
      <c r="B105" s="12">
        <v>0</v>
      </c>
      <c r="C105" s="12">
        <v>0</v>
      </c>
      <c r="E105" s="2"/>
      <c r="F105" s="2"/>
      <c r="G105" s="2"/>
    </row>
    <row r="106" spans="2:7" x14ac:dyDescent="0.25">
      <c r="B106" s="2">
        <f>COUNTIF('analisi dei rischi'!J114:J119,D106)</f>
        <v>0</v>
      </c>
      <c r="C106" s="2">
        <f>COUNTIF('analisi dei rischi'!L114:L117,D106)</f>
        <v>0</v>
      </c>
      <c r="D106" s="2" t="s">
        <v>19</v>
      </c>
      <c r="E106" s="2">
        <f>SUM(B106:B108)</f>
        <v>5</v>
      </c>
      <c r="F106" s="2">
        <f>SUM(C106:C108)</f>
        <v>4</v>
      </c>
      <c r="G106" s="2">
        <f>+E106+F106</f>
        <v>9</v>
      </c>
    </row>
    <row r="107" spans="2:7" x14ac:dyDescent="0.25">
      <c r="B107" s="2">
        <f>COUNTIF('analisi dei rischi'!J114:J119,D107)</f>
        <v>1</v>
      </c>
      <c r="C107" s="2">
        <f>COUNTIF('analisi dei rischi'!L114:L117,D107)</f>
        <v>0</v>
      </c>
      <c r="D107" s="2" t="s">
        <v>20</v>
      </c>
    </row>
    <row r="108" spans="2:7" x14ac:dyDescent="0.25">
      <c r="B108" s="2">
        <f>COUNTIF('analisi dei rischi'!J114:J119,D108)</f>
        <v>4</v>
      </c>
      <c r="C108" s="2">
        <f>COUNTIF('analisi dei rischi'!L114:L117,D108)</f>
        <v>4</v>
      </c>
      <c r="D108" s="2" t="s">
        <v>21</v>
      </c>
    </row>
    <row r="109" spans="2:7" x14ac:dyDescent="0.25">
      <c r="B109" s="2">
        <f>MAX(B106:B108)</f>
        <v>4</v>
      </c>
      <c r="C109" s="2">
        <f>MAX(C106:C108)</f>
        <v>4</v>
      </c>
      <c r="D109" s="2"/>
    </row>
    <row r="110" spans="2:7" ht="26.25" thickBot="1" x14ac:dyDescent="0.3">
      <c r="B110" s="2" t="str">
        <f>VLOOKUP(B109,B105:D108,3,FALSE)</f>
        <v>Basso</v>
      </c>
      <c r="C110" s="2" t="str">
        <f>VLOOKUP(C109,C105:D108,2,FALSE)</f>
        <v>Basso</v>
      </c>
      <c r="D110" s="1" t="s">
        <v>4</v>
      </c>
    </row>
    <row r="111" spans="2:7" x14ac:dyDescent="0.25">
      <c r="B111" s="2"/>
      <c r="C111" s="2"/>
      <c r="D111" s="2"/>
    </row>
    <row r="112" spans="2:7" ht="15.75" thickBot="1" x14ac:dyDescent="0.3">
      <c r="B112" s="2" t="str">
        <f>CONCATENATE(B110,"-",C110)</f>
        <v>Basso-Basso</v>
      </c>
      <c r="C112" s="2" t="str">
        <f>VLOOKUP(B112,'Criteri validazione globale'!$F$5:$G$14,2,FALSE)</f>
        <v>MINIMO</v>
      </c>
      <c r="D112" s="1" t="s">
        <v>22</v>
      </c>
    </row>
    <row r="113" spans="2:7" ht="51" x14ac:dyDescent="0.25">
      <c r="B113" s="3" t="s">
        <v>8</v>
      </c>
      <c r="C113" s="3" t="s">
        <v>10</v>
      </c>
      <c r="E113" s="2" t="s">
        <v>33</v>
      </c>
      <c r="F113" s="2" t="s">
        <v>34</v>
      </c>
      <c r="G113" s="2" t="s">
        <v>32</v>
      </c>
    </row>
    <row r="114" spans="2:7" x14ac:dyDescent="0.25">
      <c r="B114" s="12">
        <v>0</v>
      </c>
      <c r="C114" s="12">
        <v>0</v>
      </c>
      <c r="E114" s="2"/>
      <c r="F114" s="2"/>
      <c r="G114" s="2"/>
    </row>
    <row r="115" spans="2:7" x14ac:dyDescent="0.25">
      <c r="B115" s="2">
        <f>COUNTIF('analisi dei rischi'!J122:J127,D115)</f>
        <v>0</v>
      </c>
      <c r="C115" s="2">
        <f>COUNTIF('analisi dei rischi'!L122:L125,D115)</f>
        <v>0</v>
      </c>
      <c r="D115" s="2" t="s">
        <v>19</v>
      </c>
      <c r="E115" s="2">
        <f>SUM(B115:B117)</f>
        <v>6</v>
      </c>
      <c r="F115" s="2">
        <f>SUM(C115:C117)</f>
        <v>4</v>
      </c>
      <c r="G115" s="2">
        <f>+E115+F115</f>
        <v>10</v>
      </c>
    </row>
    <row r="116" spans="2:7" x14ac:dyDescent="0.25">
      <c r="B116" s="2">
        <f>COUNTIF('analisi dei rischi'!J122:J127,D116)</f>
        <v>4</v>
      </c>
      <c r="C116" s="2">
        <f>COUNTIF('analisi dei rischi'!L122:L125,D116)</f>
        <v>2</v>
      </c>
      <c r="D116" s="2" t="s">
        <v>20</v>
      </c>
    </row>
    <row r="117" spans="2:7" x14ac:dyDescent="0.25">
      <c r="B117" s="2">
        <f>COUNTIF('analisi dei rischi'!J122:J127,D117)</f>
        <v>2</v>
      </c>
      <c r="C117" s="2">
        <f>COUNTIF('analisi dei rischi'!L122:L125,D117)</f>
        <v>2</v>
      </c>
      <c r="D117" s="2" t="s">
        <v>21</v>
      </c>
    </row>
    <row r="118" spans="2:7" x14ac:dyDescent="0.25">
      <c r="B118" s="2">
        <f>MAX(B115:B117)</f>
        <v>4</v>
      </c>
      <c r="C118" s="2">
        <f>MAX(C115:C117)</f>
        <v>2</v>
      </c>
      <c r="D118" s="2"/>
    </row>
    <row r="119" spans="2:7" ht="26.25" thickBot="1" x14ac:dyDescent="0.3">
      <c r="B119" s="2" t="str">
        <f>VLOOKUP(B118,B114:D117,3,FALSE)</f>
        <v>Medio</v>
      </c>
      <c r="C119" s="2" t="str">
        <f>VLOOKUP(C118,C114:D117,2,FALSE)</f>
        <v>Medio</v>
      </c>
      <c r="D119" s="1" t="s">
        <v>4</v>
      </c>
    </row>
    <row r="120" spans="2:7" x14ac:dyDescent="0.25">
      <c r="B120" s="2"/>
      <c r="C120" s="2"/>
      <c r="D120" s="2"/>
    </row>
    <row r="121" spans="2:7" ht="15.75" thickBot="1" x14ac:dyDescent="0.3">
      <c r="B121" s="2" t="str">
        <f>CONCATENATE(B119,"-",C119)</f>
        <v>Medio-Medio</v>
      </c>
      <c r="C121" s="2" t="str">
        <f>VLOOKUP(B121,'Criteri validazione globale'!$F$5:$G$14,2,FALSE)</f>
        <v>MEDIO</v>
      </c>
      <c r="D121" s="1" t="s">
        <v>22</v>
      </c>
    </row>
    <row r="122" spans="2:7" ht="51" x14ac:dyDescent="0.25">
      <c r="B122" s="3" t="s">
        <v>8</v>
      </c>
      <c r="C122" s="3" t="s">
        <v>10</v>
      </c>
      <c r="E122" s="2" t="s">
        <v>33</v>
      </c>
      <c r="F122" s="2" t="s">
        <v>34</v>
      </c>
      <c r="G122" s="2" t="s">
        <v>32</v>
      </c>
    </row>
    <row r="123" spans="2:7" x14ac:dyDescent="0.25">
      <c r="B123" s="12">
        <v>0</v>
      </c>
      <c r="C123" s="12">
        <v>0</v>
      </c>
      <c r="E123" s="2"/>
      <c r="F123" s="2"/>
      <c r="G123" s="2"/>
    </row>
    <row r="124" spans="2:7" x14ac:dyDescent="0.25">
      <c r="B124" s="2">
        <f>COUNTIF('analisi dei rischi'!J130:J135,D124)</f>
        <v>0</v>
      </c>
      <c r="C124" s="2">
        <f>COUNTIF('analisi dei rischi'!L130:L133,D124)</f>
        <v>1</v>
      </c>
      <c r="D124" s="2" t="s">
        <v>19</v>
      </c>
      <c r="E124" s="2">
        <f>SUM(B124:B126)</f>
        <v>5</v>
      </c>
      <c r="F124" s="2">
        <f>SUM(C124:C126)</f>
        <v>4</v>
      </c>
      <c r="G124" s="2">
        <f>+E124+F124</f>
        <v>9</v>
      </c>
    </row>
    <row r="125" spans="2:7" x14ac:dyDescent="0.25">
      <c r="B125" s="2">
        <f>COUNTIF('analisi dei rischi'!J130:J135,D125)</f>
        <v>3</v>
      </c>
      <c r="C125" s="2">
        <f>COUNTIF('analisi dei rischi'!L130:L133,D125)</f>
        <v>2</v>
      </c>
      <c r="D125" s="2" t="s">
        <v>20</v>
      </c>
    </row>
    <row r="126" spans="2:7" x14ac:dyDescent="0.25">
      <c r="B126" s="2">
        <f>COUNTIF('analisi dei rischi'!J130:J135,D126)</f>
        <v>2</v>
      </c>
      <c r="C126" s="2">
        <f>COUNTIF('analisi dei rischi'!L130:L133,D126)</f>
        <v>1</v>
      </c>
      <c r="D126" s="2" t="s">
        <v>21</v>
      </c>
    </row>
    <row r="127" spans="2:7" x14ac:dyDescent="0.25">
      <c r="B127" s="2">
        <f>MAX(B124:B126)</f>
        <v>3</v>
      </c>
      <c r="C127" s="2">
        <f>MAX(C124:C126)</f>
        <v>2</v>
      </c>
      <c r="D127" s="2"/>
    </row>
    <row r="128" spans="2:7" ht="26.25" thickBot="1" x14ac:dyDescent="0.3">
      <c r="B128" s="2" t="str">
        <f>VLOOKUP(B127,B123:D126,3,FALSE)</f>
        <v>Medio</v>
      </c>
      <c r="C128" s="2" t="str">
        <f>VLOOKUP(C127,C123:D126,2,FALSE)</f>
        <v>Medio</v>
      </c>
      <c r="D128" s="1" t="s">
        <v>4</v>
      </c>
    </row>
    <row r="129" spans="2:7" x14ac:dyDescent="0.25">
      <c r="B129" s="2"/>
      <c r="C129" s="2"/>
      <c r="D129" s="2"/>
    </row>
    <row r="130" spans="2:7" ht="15.75" thickBot="1" x14ac:dyDescent="0.3">
      <c r="B130" s="2" t="str">
        <f>CONCATENATE(B128,"-",C128)</f>
        <v>Medio-Medio</v>
      </c>
      <c r="C130" s="2" t="str">
        <f>VLOOKUP(B130,'Criteri validazione globale'!$F$5:$G$14,2,FALSE)</f>
        <v>MEDIO</v>
      </c>
      <c r="D130" s="1" t="s">
        <v>22</v>
      </c>
    </row>
    <row r="131" spans="2:7" ht="51" x14ac:dyDescent="0.25">
      <c r="B131" s="3" t="s">
        <v>8</v>
      </c>
      <c r="C131" s="3" t="s">
        <v>10</v>
      </c>
      <c r="E131" s="2" t="s">
        <v>33</v>
      </c>
      <c r="F131" s="2" t="s">
        <v>34</v>
      </c>
      <c r="G131" s="2" t="s">
        <v>32</v>
      </c>
    </row>
    <row r="132" spans="2:7" x14ac:dyDescent="0.25">
      <c r="B132" s="12">
        <v>0</v>
      </c>
      <c r="C132" s="12">
        <v>0</v>
      </c>
      <c r="E132" s="2"/>
      <c r="F132" s="2"/>
      <c r="G132" s="2"/>
    </row>
    <row r="133" spans="2:7" x14ac:dyDescent="0.25">
      <c r="B133" s="2">
        <f>COUNTIF('analisi dei rischi'!J138:J143,D133)</f>
        <v>0</v>
      </c>
      <c r="C133" s="2">
        <f>COUNTIF('analisi dei rischi'!L138:L141,D133)</f>
        <v>0</v>
      </c>
      <c r="D133" s="2" t="s">
        <v>19</v>
      </c>
      <c r="E133" s="2">
        <f>SUM(B133:B135)</f>
        <v>6</v>
      </c>
      <c r="F133" s="2">
        <f>SUM(C133:C135)</f>
        <v>4</v>
      </c>
      <c r="G133" s="2">
        <f>+E133+F133</f>
        <v>10</v>
      </c>
    </row>
    <row r="134" spans="2:7" x14ac:dyDescent="0.25">
      <c r="B134" s="2">
        <f>COUNTIF('analisi dei rischi'!J138:J143,D134)</f>
        <v>3</v>
      </c>
      <c r="C134" s="2">
        <f>COUNTIF('analisi dei rischi'!L138:L141,D134)</f>
        <v>0</v>
      </c>
      <c r="D134" s="2" t="s">
        <v>20</v>
      </c>
    </row>
    <row r="135" spans="2:7" x14ac:dyDescent="0.25">
      <c r="B135" s="2">
        <f>COUNTIF('analisi dei rischi'!J138:J143,D135)</f>
        <v>3</v>
      </c>
      <c r="C135" s="2">
        <f>COUNTIF('analisi dei rischi'!L138:L141,D135)</f>
        <v>4</v>
      </c>
      <c r="D135" s="2" t="s">
        <v>21</v>
      </c>
    </row>
    <row r="136" spans="2:7" x14ac:dyDescent="0.25">
      <c r="B136" s="2">
        <f>MAX(B133:B135)</f>
        <v>3</v>
      </c>
      <c r="C136" s="2">
        <f>MAX(C133:C135)</f>
        <v>4</v>
      </c>
      <c r="D136" s="2"/>
    </row>
    <row r="137" spans="2:7" ht="26.25" thickBot="1" x14ac:dyDescent="0.3">
      <c r="B137" s="2" t="str">
        <f>VLOOKUP(B136,B132:D135,3,FALSE)</f>
        <v>Medio</v>
      </c>
      <c r="C137" s="2" t="str">
        <f>VLOOKUP(C136,C132:D135,2,FALSE)</f>
        <v>Basso</v>
      </c>
      <c r="D137" s="1" t="s">
        <v>4</v>
      </c>
    </row>
    <row r="138" spans="2:7" x14ac:dyDescent="0.25">
      <c r="B138" s="2"/>
      <c r="C138" s="2"/>
      <c r="D138" s="2"/>
    </row>
    <row r="139" spans="2:7" ht="15.75" thickBot="1" x14ac:dyDescent="0.3">
      <c r="B139" s="2" t="str">
        <f>CONCATENATE(B137,"-",C137)</f>
        <v>Medio-Basso</v>
      </c>
      <c r="C139" s="2" t="str">
        <f>VLOOKUP(B139,'Criteri validazione globale'!$F$5:$G$14,2,FALSE)</f>
        <v>BASSO</v>
      </c>
      <c r="D139" s="1" t="s">
        <v>22</v>
      </c>
    </row>
    <row r="140" spans="2:7" ht="51" x14ac:dyDescent="0.25">
      <c r="B140" s="3" t="s">
        <v>8</v>
      </c>
      <c r="C140" s="3" t="s">
        <v>10</v>
      </c>
      <c r="E140" s="2" t="s">
        <v>33</v>
      </c>
      <c r="F140" s="2" t="s">
        <v>34</v>
      </c>
      <c r="G140" s="2" t="s">
        <v>32</v>
      </c>
    </row>
    <row r="141" spans="2:7" x14ac:dyDescent="0.25">
      <c r="B141" s="12">
        <v>0</v>
      </c>
      <c r="C141" s="12">
        <v>0</v>
      </c>
      <c r="E141" s="2"/>
      <c r="F141" s="2"/>
      <c r="G141" s="2"/>
    </row>
    <row r="142" spans="2:7" x14ac:dyDescent="0.25">
      <c r="B142" s="2">
        <f>COUNTIF('analisi dei rischi'!J146:J151,D142)</f>
        <v>0</v>
      </c>
      <c r="C142" s="2">
        <f>COUNTIF('analisi dei rischi'!L146:L149,D142)</f>
        <v>0</v>
      </c>
      <c r="D142" s="2" t="s">
        <v>19</v>
      </c>
      <c r="E142" s="2">
        <f>SUM(B142:B144)</f>
        <v>6</v>
      </c>
      <c r="F142" s="2">
        <f>SUM(C142:C144)</f>
        <v>4</v>
      </c>
      <c r="G142" s="2">
        <f>+E142+F142</f>
        <v>10</v>
      </c>
    </row>
    <row r="143" spans="2:7" x14ac:dyDescent="0.25">
      <c r="B143" s="2">
        <f>COUNTIF('analisi dei rischi'!J146:J151,D143)</f>
        <v>3</v>
      </c>
      <c r="C143" s="2">
        <f>COUNTIF('analisi dei rischi'!L146:L149,D143)</f>
        <v>1</v>
      </c>
      <c r="D143" s="2" t="s">
        <v>20</v>
      </c>
    </row>
    <row r="144" spans="2:7" x14ac:dyDescent="0.25">
      <c r="B144" s="2">
        <f>COUNTIF('analisi dei rischi'!J146:J151,D144)</f>
        <v>3</v>
      </c>
      <c r="C144" s="2">
        <f>COUNTIF('analisi dei rischi'!L146:L149,D144)</f>
        <v>3</v>
      </c>
      <c r="D144" s="2" t="s">
        <v>21</v>
      </c>
    </row>
    <row r="145" spans="2:7" x14ac:dyDescent="0.25">
      <c r="B145" s="2">
        <f>MAX(B142:B144)</f>
        <v>3</v>
      </c>
      <c r="C145" s="2">
        <f>MAX(C142:C144)</f>
        <v>3</v>
      </c>
      <c r="D145" s="2"/>
    </row>
    <row r="146" spans="2:7" ht="26.25" thickBot="1" x14ac:dyDescent="0.3">
      <c r="B146" s="2" t="str">
        <f>VLOOKUP(B145,B141:D144,3,FALSE)</f>
        <v>Medio</v>
      </c>
      <c r="C146" s="2" t="str">
        <f>VLOOKUP(C145,C141:D144,2,FALSE)</f>
        <v>Basso</v>
      </c>
      <c r="D146" s="1" t="s">
        <v>4</v>
      </c>
    </row>
    <row r="147" spans="2:7" x14ac:dyDescent="0.25">
      <c r="B147" s="2"/>
      <c r="C147" s="2"/>
      <c r="D147" s="2"/>
    </row>
    <row r="148" spans="2:7" ht="15.75" thickBot="1" x14ac:dyDescent="0.3">
      <c r="B148" s="2" t="str">
        <f>CONCATENATE(B146,"-",C146)</f>
        <v>Medio-Basso</v>
      </c>
      <c r="C148" s="2" t="str">
        <f>VLOOKUP(B148,'Criteri validazione globale'!$F$5:$G$14,2,FALSE)</f>
        <v>BASSO</v>
      </c>
      <c r="D148" s="1" t="s">
        <v>22</v>
      </c>
    </row>
    <row r="149" spans="2:7" ht="51" x14ac:dyDescent="0.25">
      <c r="B149" s="3" t="s">
        <v>8</v>
      </c>
      <c r="C149" s="3" t="s">
        <v>10</v>
      </c>
      <c r="E149" s="2" t="s">
        <v>33</v>
      </c>
      <c r="F149" s="2" t="s">
        <v>34</v>
      </c>
      <c r="G149" s="2" t="s">
        <v>32</v>
      </c>
    </row>
    <row r="150" spans="2:7" x14ac:dyDescent="0.25">
      <c r="B150" s="12">
        <v>0</v>
      </c>
      <c r="C150" s="12">
        <v>0</v>
      </c>
      <c r="E150" s="2"/>
      <c r="F150" s="2"/>
      <c r="G150" s="2"/>
    </row>
    <row r="151" spans="2:7" x14ac:dyDescent="0.25">
      <c r="B151" s="2">
        <f>COUNTIF('analisi dei rischi'!J154:J159,D151)</f>
        <v>0</v>
      </c>
      <c r="C151" s="2">
        <f>COUNTIF('analisi dei rischi'!L154:L157,D151)</f>
        <v>0</v>
      </c>
      <c r="D151" s="2" t="s">
        <v>19</v>
      </c>
      <c r="E151" s="2">
        <f>SUM(B151:B153)</f>
        <v>6</v>
      </c>
      <c r="F151" s="2">
        <f>SUM(C151:C153)</f>
        <v>4</v>
      </c>
      <c r="G151" s="2">
        <f>+E151+F151</f>
        <v>10</v>
      </c>
    </row>
    <row r="152" spans="2:7" x14ac:dyDescent="0.25">
      <c r="B152" s="2">
        <f>COUNTIF('analisi dei rischi'!J154:J159,D152)</f>
        <v>4</v>
      </c>
      <c r="C152" s="2">
        <f>COUNTIF('analisi dei rischi'!L154:L157,D152)</f>
        <v>0</v>
      </c>
      <c r="D152" s="2" t="s">
        <v>20</v>
      </c>
    </row>
    <row r="153" spans="2:7" x14ac:dyDescent="0.25">
      <c r="B153" s="2">
        <f>COUNTIF('analisi dei rischi'!J154:J159,D153)</f>
        <v>2</v>
      </c>
      <c r="C153" s="2">
        <f>COUNTIF('analisi dei rischi'!L154:L157,D153)</f>
        <v>4</v>
      </c>
      <c r="D153" s="2" t="s">
        <v>21</v>
      </c>
    </row>
    <row r="154" spans="2:7" x14ac:dyDescent="0.25">
      <c r="B154" s="2">
        <f>MAX(B151:B153)</f>
        <v>4</v>
      </c>
      <c r="C154" s="2">
        <f>MAX(C151:C153)</f>
        <v>4</v>
      </c>
      <c r="D154" s="2"/>
    </row>
    <row r="155" spans="2:7" ht="26.25" thickBot="1" x14ac:dyDescent="0.3">
      <c r="B155" s="2" t="str">
        <f>VLOOKUP(B154,B150:D153,3,FALSE)</f>
        <v>Medio</v>
      </c>
      <c r="C155" s="2" t="str">
        <f>VLOOKUP(C154,C150:D153,2,FALSE)</f>
        <v>Basso</v>
      </c>
      <c r="D155" s="1" t="s">
        <v>4</v>
      </c>
    </row>
    <row r="156" spans="2:7" x14ac:dyDescent="0.25">
      <c r="B156" s="2"/>
      <c r="C156" s="2"/>
      <c r="D156" s="2"/>
    </row>
    <row r="157" spans="2:7" ht="15.75" thickBot="1" x14ac:dyDescent="0.3">
      <c r="B157" s="2" t="str">
        <f>CONCATENATE(B155,"-",C155)</f>
        <v>Medio-Basso</v>
      </c>
      <c r="C157" s="2" t="str">
        <f>VLOOKUP(B157,'Criteri validazione globale'!$F$5:$G$14,2,FALSE)</f>
        <v>BASSO</v>
      </c>
      <c r="D157" s="1" t="s">
        <v>22</v>
      </c>
    </row>
    <row r="158" spans="2:7" ht="51" x14ac:dyDescent="0.25">
      <c r="B158" s="3" t="s">
        <v>8</v>
      </c>
      <c r="C158" s="3" t="s">
        <v>10</v>
      </c>
      <c r="E158" s="2" t="s">
        <v>33</v>
      </c>
      <c r="F158" s="2" t="s">
        <v>34</v>
      </c>
      <c r="G158" s="2" t="s">
        <v>32</v>
      </c>
    </row>
    <row r="159" spans="2:7" x14ac:dyDescent="0.25">
      <c r="B159" s="12">
        <v>0</v>
      </c>
      <c r="C159" s="12">
        <v>0</v>
      </c>
      <c r="E159" s="2"/>
      <c r="F159" s="2"/>
      <c r="G159" s="2"/>
    </row>
    <row r="160" spans="2:7" x14ac:dyDescent="0.25">
      <c r="B160" s="2">
        <f>COUNTIF('analisi dei rischi'!J162:J167,D160)</f>
        <v>0</v>
      </c>
      <c r="C160" s="2">
        <f>COUNTIF('analisi dei rischi'!L162:L165,D160)</f>
        <v>0</v>
      </c>
      <c r="D160" s="2" t="s">
        <v>19</v>
      </c>
      <c r="E160" s="2">
        <f>SUM(B160:B162)</f>
        <v>6</v>
      </c>
      <c r="F160" s="2">
        <f>SUM(C160:C162)</f>
        <v>4</v>
      </c>
      <c r="G160" s="2">
        <f>+E160+F160</f>
        <v>10</v>
      </c>
    </row>
    <row r="161" spans="1:14" x14ac:dyDescent="0.25">
      <c r="B161" s="2">
        <f>COUNTIF('analisi dei rischi'!J162:J167,D161)</f>
        <v>2</v>
      </c>
      <c r="C161" s="2">
        <f>COUNTIF('analisi dei rischi'!L162:L165,D161)</f>
        <v>3</v>
      </c>
      <c r="D161" s="2" t="s">
        <v>20</v>
      </c>
    </row>
    <row r="162" spans="1:14" x14ac:dyDescent="0.25">
      <c r="B162" s="2">
        <f>COUNTIF('analisi dei rischi'!J162:J167,D162)</f>
        <v>4</v>
      </c>
      <c r="C162" s="2">
        <f>COUNTIF('analisi dei rischi'!L162:L165,D162)</f>
        <v>1</v>
      </c>
      <c r="D162" s="2" t="s">
        <v>21</v>
      </c>
    </row>
    <row r="163" spans="1:14" x14ac:dyDescent="0.25">
      <c r="B163" s="2">
        <f>MAX(B160:B162)</f>
        <v>4</v>
      </c>
      <c r="C163" s="2">
        <f>MAX(C160:C162)</f>
        <v>3</v>
      </c>
      <c r="D163" s="2"/>
    </row>
    <row r="164" spans="1:14" ht="26.25" thickBot="1" x14ac:dyDescent="0.3">
      <c r="B164" s="2" t="str">
        <f>VLOOKUP(B163,B159:D162,3,FALSE)</f>
        <v>Basso</v>
      </c>
      <c r="C164" s="2" t="str">
        <f>VLOOKUP(C163,C159:D162,2,FALSE)</f>
        <v>Medio</v>
      </c>
      <c r="D164" s="1" t="s">
        <v>4</v>
      </c>
    </row>
    <row r="165" spans="1:14" x14ac:dyDescent="0.25">
      <c r="B165" s="2"/>
      <c r="C165" s="2"/>
      <c r="D165" s="2"/>
    </row>
    <row r="166" spans="1:14" ht="15.75" thickBot="1" x14ac:dyDescent="0.3">
      <c r="B166" s="2" t="str">
        <f>CONCATENATE(B164,"-",C164)</f>
        <v>Basso-Medio</v>
      </c>
      <c r="C166" s="2" t="str">
        <f>VLOOKUP(B166,'Criteri validazione globale'!$F$5:$G$14,2,FALSE)</f>
        <v>BASSO</v>
      </c>
      <c r="D166" s="1" t="s">
        <v>22</v>
      </c>
    </row>
    <row r="167" spans="1:14" ht="51" x14ac:dyDescent="0.25">
      <c r="B167" s="3" t="s">
        <v>8</v>
      </c>
      <c r="C167" s="3" t="s">
        <v>10</v>
      </c>
      <c r="E167" s="2" t="s">
        <v>33</v>
      </c>
      <c r="F167" s="2" t="s">
        <v>34</v>
      </c>
      <c r="G167" s="2" t="s">
        <v>32</v>
      </c>
    </row>
    <row r="168" spans="1:14" x14ac:dyDescent="0.25">
      <c r="B168" s="12">
        <v>0</v>
      </c>
      <c r="C168" s="12">
        <v>0</v>
      </c>
      <c r="E168" s="2"/>
      <c r="F168" s="2"/>
      <c r="G168" s="2"/>
    </row>
    <row r="169" spans="1:14" x14ac:dyDescent="0.25">
      <c r="B169" s="2">
        <f>COUNTIF('analisi dei rischi'!J170:J175,D169)</f>
        <v>0</v>
      </c>
      <c r="C169" s="2">
        <f>COUNTIF('analisi dei rischi'!L170:L173,D169)</f>
        <v>0</v>
      </c>
      <c r="D169" s="2" t="s">
        <v>19</v>
      </c>
      <c r="E169" s="2">
        <f>SUM(B169:B171)</f>
        <v>6</v>
      </c>
      <c r="F169" s="2">
        <f>SUM(C169:C171)</f>
        <v>4</v>
      </c>
      <c r="G169" s="2">
        <f>+E169+F169</f>
        <v>10</v>
      </c>
    </row>
    <row r="170" spans="1:14" x14ac:dyDescent="0.25">
      <c r="B170" s="2">
        <f>COUNTIF('analisi dei rischi'!J170:J175,D170)</f>
        <v>2</v>
      </c>
      <c r="C170" s="2">
        <f>COUNTIF('analisi dei rischi'!L170:L173,D170)</f>
        <v>3</v>
      </c>
      <c r="D170" s="2" t="s">
        <v>20</v>
      </c>
    </row>
    <row r="171" spans="1:14" x14ac:dyDescent="0.25">
      <c r="B171" s="2">
        <f>COUNTIF('analisi dei rischi'!J170:J175,D171)</f>
        <v>4</v>
      </c>
      <c r="C171" s="2">
        <f>COUNTIF('analisi dei rischi'!L170:L173,D171)</f>
        <v>1</v>
      </c>
      <c r="D171" s="2" t="s">
        <v>21</v>
      </c>
    </row>
    <row r="172" spans="1:14" x14ac:dyDescent="0.25">
      <c r="B172" s="2">
        <f>MAX(B169:B171)</f>
        <v>4</v>
      </c>
      <c r="C172" s="2">
        <f>MAX(C169:C171)</f>
        <v>3</v>
      </c>
      <c r="D172" s="2"/>
    </row>
    <row r="173" spans="1:14" ht="26.25" thickBot="1" x14ac:dyDescent="0.3">
      <c r="B173" s="2" t="str">
        <f>VLOOKUP(B172,B168:D171,3,FALSE)</f>
        <v>Basso</v>
      </c>
      <c r="C173" s="2" t="str">
        <f>VLOOKUP(C172,C168:D171,2,FALSE)</f>
        <v>Medio</v>
      </c>
      <c r="D173" s="1" t="s">
        <v>4</v>
      </c>
    </row>
    <row r="174" spans="1:14" x14ac:dyDescent="0.25">
      <c r="B174" s="2"/>
      <c r="C174" s="2"/>
      <c r="D174" s="2"/>
    </row>
    <row r="175" spans="1:14" ht="15.75" thickBot="1" x14ac:dyDescent="0.3">
      <c r="B175" s="2" t="str">
        <f>CONCATENATE(B173,"-",C173)</f>
        <v>Basso-Medio</v>
      </c>
      <c r="C175" s="2" t="str">
        <f>VLOOKUP(B175,'Criteri validazione globale'!$F$5:$G$14,2,FALSE)</f>
        <v>BASSO</v>
      </c>
      <c r="D175" s="1" t="s">
        <v>22</v>
      </c>
    </row>
    <row r="176" spans="1:14" ht="15.75" thickBot="1" x14ac:dyDescent="0.3">
      <c r="A176" s="2"/>
      <c r="B176" s="2"/>
      <c r="C176" s="2"/>
      <c r="D176" s="2"/>
      <c r="E176" s="2"/>
      <c r="F176" s="2"/>
      <c r="G176" s="2"/>
      <c r="H176" s="2"/>
      <c r="I176" s="2"/>
      <c r="J176" s="2"/>
      <c r="K176" s="2"/>
      <c r="L176" s="2"/>
      <c r="M176" s="2"/>
      <c r="N176" s="2"/>
    </row>
    <row r="177" spans="1:14" ht="51" x14ac:dyDescent="0.25">
      <c r="A177" s="2"/>
      <c r="B177" s="3" t="s">
        <v>8</v>
      </c>
      <c r="C177" s="3" t="s">
        <v>10</v>
      </c>
      <c r="E177" s="2" t="s">
        <v>33</v>
      </c>
      <c r="F177" s="2" t="s">
        <v>34</v>
      </c>
      <c r="G177" s="2" t="s">
        <v>32</v>
      </c>
      <c r="H177" s="2"/>
      <c r="I177" s="2"/>
      <c r="J177" s="2"/>
      <c r="K177" s="2"/>
      <c r="L177" s="2"/>
      <c r="M177" s="2"/>
      <c r="N177" s="2"/>
    </row>
    <row r="178" spans="1:14" x14ac:dyDescent="0.25">
      <c r="A178" s="2"/>
      <c r="B178" s="12">
        <v>0</v>
      </c>
      <c r="C178" s="12">
        <v>0</v>
      </c>
      <c r="E178" s="2"/>
      <c r="F178" s="2"/>
      <c r="G178" s="2"/>
      <c r="H178" s="2"/>
      <c r="I178" s="2"/>
      <c r="J178" s="2"/>
      <c r="K178" s="2"/>
      <c r="L178" s="2"/>
      <c r="M178" s="2"/>
      <c r="N178" s="2"/>
    </row>
    <row r="179" spans="1:14" x14ac:dyDescent="0.25">
      <c r="B179" s="2">
        <f>COUNTIF('analisi dei rischi'!J178:J183,D179)</f>
        <v>0</v>
      </c>
      <c r="C179" s="2">
        <f>COUNTIF('analisi dei rischi'!L178:L181,D179)</f>
        <v>0</v>
      </c>
      <c r="D179" s="2" t="s">
        <v>19</v>
      </c>
      <c r="E179" s="2">
        <f>SUM(B179:B181)</f>
        <v>6</v>
      </c>
      <c r="F179" s="2">
        <f>SUM(C179:C181)</f>
        <v>4</v>
      </c>
      <c r="G179" s="2">
        <f>+E179+F179</f>
        <v>10</v>
      </c>
    </row>
    <row r="180" spans="1:14" x14ac:dyDescent="0.25">
      <c r="B180" s="2">
        <f>COUNTIF('analisi dei rischi'!J178:J183,D180)</f>
        <v>2</v>
      </c>
      <c r="C180" s="2">
        <f>COUNTIF('analisi dei rischi'!L178:L181,D180)</f>
        <v>2</v>
      </c>
      <c r="D180" s="2" t="s">
        <v>20</v>
      </c>
    </row>
    <row r="181" spans="1:14" x14ac:dyDescent="0.25">
      <c r="B181" s="2">
        <f>COUNTIF('analisi dei rischi'!J178:J183,D181)</f>
        <v>4</v>
      </c>
      <c r="C181" s="2">
        <f>COUNTIF('analisi dei rischi'!L178:L181,D181)</f>
        <v>2</v>
      </c>
      <c r="D181" s="2" t="s">
        <v>21</v>
      </c>
    </row>
    <row r="182" spans="1:14" x14ac:dyDescent="0.25">
      <c r="B182" s="2">
        <f>MAX(B179:B181)</f>
        <v>4</v>
      </c>
      <c r="C182" s="2">
        <f>MAX(C179:C181)</f>
        <v>2</v>
      </c>
      <c r="D182" s="2"/>
    </row>
    <row r="183" spans="1:14" ht="26.25" thickBot="1" x14ac:dyDescent="0.3">
      <c r="B183" s="2" t="str">
        <f>VLOOKUP(B182,B178:D181,3,FALSE)</f>
        <v>Basso</v>
      </c>
      <c r="C183" s="2" t="str">
        <f>VLOOKUP(C182,C178:D181,2,FALSE)</f>
        <v>Medio</v>
      </c>
      <c r="D183" s="1" t="s">
        <v>4</v>
      </c>
    </row>
    <row r="184" spans="1:14" x14ac:dyDescent="0.25">
      <c r="B184" s="2"/>
      <c r="C184" s="2"/>
      <c r="D184" s="2"/>
    </row>
    <row r="185" spans="1:14" ht="15.75" thickBot="1" x14ac:dyDescent="0.3">
      <c r="B185" s="2" t="str">
        <f>CONCATENATE(B183,"-",C183)</f>
        <v>Basso-Medio</v>
      </c>
      <c r="C185" s="2" t="str">
        <f>VLOOKUP(B185,'Criteri validazione globale'!$F$5:$G$14,2,FALSE)</f>
        <v>BASSO</v>
      </c>
      <c r="D185" s="1" t="s">
        <v>22</v>
      </c>
    </row>
    <row r="186" spans="1:14" ht="51" x14ac:dyDescent="0.25">
      <c r="B186" s="3" t="s">
        <v>8</v>
      </c>
      <c r="C186" s="3" t="s">
        <v>10</v>
      </c>
      <c r="E186" s="2" t="s">
        <v>33</v>
      </c>
      <c r="F186" s="2" t="s">
        <v>34</v>
      </c>
      <c r="G186" s="2" t="s">
        <v>32</v>
      </c>
    </row>
    <row r="187" spans="1:14" x14ac:dyDescent="0.25">
      <c r="B187" s="12">
        <v>0</v>
      </c>
      <c r="C187" s="12">
        <v>0</v>
      </c>
      <c r="E187" s="2"/>
      <c r="F187" s="2"/>
      <c r="G187" s="2"/>
    </row>
    <row r="188" spans="1:14" x14ac:dyDescent="0.25">
      <c r="B188" s="2">
        <f>COUNTIF('analisi dei rischi'!J186:J191,D188)</f>
        <v>0</v>
      </c>
      <c r="C188" s="2">
        <f>COUNTIF('analisi dei rischi'!L186:L189,D188)</f>
        <v>0</v>
      </c>
      <c r="D188" s="2" t="s">
        <v>19</v>
      </c>
      <c r="E188" s="2">
        <f>SUM(B188:B190)</f>
        <v>6</v>
      </c>
      <c r="F188" s="2">
        <f>SUM(C188:C190)</f>
        <v>4</v>
      </c>
      <c r="G188" s="2">
        <f>+E188+F188</f>
        <v>10</v>
      </c>
    </row>
    <row r="189" spans="1:14" x14ac:dyDescent="0.25">
      <c r="B189" s="2">
        <f>COUNTIF('analisi dei rischi'!J186:J191,D189)</f>
        <v>2</v>
      </c>
      <c r="C189" s="2">
        <f>COUNTIF('analisi dei rischi'!L186:L189,D189)</f>
        <v>2</v>
      </c>
      <c r="D189" s="2" t="s">
        <v>20</v>
      </c>
    </row>
    <row r="190" spans="1:14" x14ac:dyDescent="0.25">
      <c r="B190" s="2">
        <f>COUNTIF('analisi dei rischi'!J186:J191,D190)</f>
        <v>4</v>
      </c>
      <c r="C190" s="2">
        <f>COUNTIF('analisi dei rischi'!L186:L189,D190)</f>
        <v>2</v>
      </c>
      <c r="D190" s="2" t="s">
        <v>21</v>
      </c>
    </row>
    <row r="191" spans="1:14" x14ac:dyDescent="0.25">
      <c r="B191" s="2">
        <f>MAX(B188:B190)</f>
        <v>4</v>
      </c>
      <c r="C191" s="2">
        <f>MAX(C188:C190)</f>
        <v>2</v>
      </c>
      <c r="D191" s="2"/>
    </row>
    <row r="192" spans="1:14" ht="26.25" thickBot="1" x14ac:dyDescent="0.3">
      <c r="B192" s="2" t="str">
        <f>VLOOKUP(B191,B187:D190,3,FALSE)</f>
        <v>Basso</v>
      </c>
      <c r="C192" s="2" t="str">
        <f>VLOOKUP(C191,C187:D190,2,FALSE)</f>
        <v>Medio</v>
      </c>
      <c r="D192" s="1" t="s">
        <v>4</v>
      </c>
    </row>
    <row r="193" spans="1:14" x14ac:dyDescent="0.25">
      <c r="B193" s="2"/>
      <c r="C193" s="2"/>
      <c r="D193" s="2"/>
    </row>
    <row r="194" spans="1:14" ht="15.75" thickBot="1" x14ac:dyDescent="0.3">
      <c r="B194" s="2" t="str">
        <f>CONCATENATE(B192,"-",C192)</f>
        <v>Basso-Medio</v>
      </c>
      <c r="C194" s="2" t="str">
        <f>VLOOKUP(B194,'Criteri validazione globale'!$F$5:$G$14,2,FALSE)</f>
        <v>BASSO</v>
      </c>
      <c r="D194" s="1" t="s">
        <v>22</v>
      </c>
    </row>
    <row r="195" spans="1:14" ht="51" x14ac:dyDescent="0.25">
      <c r="B195" s="3" t="s">
        <v>8</v>
      </c>
      <c r="C195" s="3" t="s">
        <v>10</v>
      </c>
      <c r="E195" s="2" t="s">
        <v>33</v>
      </c>
      <c r="F195" s="2" t="s">
        <v>34</v>
      </c>
      <c r="G195" s="2" t="s">
        <v>32</v>
      </c>
    </row>
    <row r="196" spans="1:14" x14ac:dyDescent="0.25">
      <c r="B196" s="12">
        <v>0</v>
      </c>
      <c r="C196" s="12">
        <v>0</v>
      </c>
      <c r="E196" s="2"/>
      <c r="F196" s="2"/>
      <c r="G196" s="2"/>
    </row>
    <row r="197" spans="1:14" x14ac:dyDescent="0.25">
      <c r="B197" s="2">
        <f>COUNTIF('analisi dei rischi'!J194:J199,D197)</f>
        <v>0</v>
      </c>
      <c r="C197" s="2">
        <f>COUNTIF('analisi dei rischi'!L194:L197,D197)</f>
        <v>0</v>
      </c>
      <c r="D197" s="2" t="s">
        <v>19</v>
      </c>
      <c r="E197" s="2">
        <f>SUM(B197:B199)</f>
        <v>6</v>
      </c>
      <c r="F197" s="2">
        <f>SUM(C197:C199)</f>
        <v>4</v>
      </c>
      <c r="G197" s="2">
        <f>+E197+F197</f>
        <v>10</v>
      </c>
    </row>
    <row r="198" spans="1:14" x14ac:dyDescent="0.25">
      <c r="B198" s="2">
        <f>COUNTIF('analisi dei rischi'!J194:J199,D198)</f>
        <v>1</v>
      </c>
      <c r="C198" s="2">
        <f>COUNTIF('analisi dei rischi'!L194:L197,D198)</f>
        <v>0</v>
      </c>
      <c r="D198" s="2" t="s">
        <v>20</v>
      </c>
    </row>
    <row r="199" spans="1:14" x14ac:dyDescent="0.25">
      <c r="B199" s="2">
        <f>COUNTIF('analisi dei rischi'!J194:J199,D199)</f>
        <v>5</v>
      </c>
      <c r="C199" s="2">
        <f>COUNTIF('analisi dei rischi'!L194:L197,D199)</f>
        <v>4</v>
      </c>
      <c r="D199" s="2" t="s">
        <v>21</v>
      </c>
    </row>
    <row r="200" spans="1:14" x14ac:dyDescent="0.25">
      <c r="B200" s="2">
        <f>MAX(B197:B199)</f>
        <v>5</v>
      </c>
      <c r="C200" s="2">
        <f>MAX(C197:C199)</f>
        <v>4</v>
      </c>
      <c r="D200" s="2"/>
    </row>
    <row r="201" spans="1:14" ht="26.25" thickBot="1" x14ac:dyDescent="0.3">
      <c r="B201" s="2" t="str">
        <f>VLOOKUP(B200,B196:D199,3,FALSE)</f>
        <v>Basso</v>
      </c>
      <c r="C201" s="2" t="str">
        <f>VLOOKUP(C200,C196:D199,2,FALSE)</f>
        <v>Basso</v>
      </c>
      <c r="D201" s="1" t="s">
        <v>4</v>
      </c>
    </row>
    <row r="202" spans="1:14" x14ac:dyDescent="0.25">
      <c r="B202" s="2"/>
      <c r="C202" s="2"/>
      <c r="D202" s="2"/>
    </row>
    <row r="203" spans="1:14" ht="15.75" thickBot="1" x14ac:dyDescent="0.3">
      <c r="B203" s="2" t="str">
        <f>CONCATENATE(B201,"-",C201)</f>
        <v>Basso-Basso</v>
      </c>
      <c r="C203" s="2" t="str">
        <f>VLOOKUP(B203,'Criteri validazione globale'!$F$5:$G$14,2,FALSE)</f>
        <v>MINIMO</v>
      </c>
      <c r="D203" s="1" t="s">
        <v>22</v>
      </c>
    </row>
    <row r="204" spans="1:14" ht="15.75" thickBot="1" x14ac:dyDescent="0.3">
      <c r="A204" s="2"/>
      <c r="B204" s="2"/>
      <c r="C204" s="2"/>
      <c r="D204" s="2"/>
      <c r="E204" s="2"/>
      <c r="F204" s="2"/>
      <c r="G204" s="2"/>
      <c r="H204" s="2"/>
      <c r="I204" s="2"/>
      <c r="J204" s="2"/>
      <c r="K204" s="2"/>
      <c r="L204" s="2"/>
      <c r="M204" s="2"/>
      <c r="N204" s="2"/>
    </row>
    <row r="205" spans="1:14" ht="51" x14ac:dyDescent="0.25">
      <c r="B205" s="3" t="s">
        <v>8</v>
      </c>
      <c r="C205" s="3" t="s">
        <v>10</v>
      </c>
      <c r="E205" s="2" t="s">
        <v>33</v>
      </c>
      <c r="F205" s="2" t="s">
        <v>34</v>
      </c>
      <c r="G205" s="2" t="s">
        <v>32</v>
      </c>
    </row>
    <row r="206" spans="1:14" x14ac:dyDescent="0.25">
      <c r="B206" s="12">
        <v>0</v>
      </c>
      <c r="C206" s="12">
        <v>0</v>
      </c>
      <c r="E206" s="2"/>
      <c r="F206" s="2"/>
      <c r="G206" s="2"/>
    </row>
    <row r="207" spans="1:14" x14ac:dyDescent="0.25">
      <c r="B207" s="2">
        <f>COUNTIF('analisi dei rischi'!J202:J207,D207)</f>
        <v>0</v>
      </c>
      <c r="C207" s="2">
        <f>COUNTIF('analisi dei rischi'!L202:L205,D207)</f>
        <v>0</v>
      </c>
      <c r="D207" s="2" t="s">
        <v>19</v>
      </c>
      <c r="E207" s="2">
        <f>SUM(B207:B209)</f>
        <v>0</v>
      </c>
      <c r="F207" s="2">
        <f>SUM(C207:C209)</f>
        <v>0</v>
      </c>
      <c r="G207" s="2">
        <f>+E207+F207</f>
        <v>0</v>
      </c>
    </row>
    <row r="208" spans="1:14" x14ac:dyDescent="0.25">
      <c r="B208" s="2">
        <f>COUNTIF('analisi dei rischi'!J202:J207,D208)</f>
        <v>0</v>
      </c>
      <c r="C208" s="2">
        <f>COUNTIF('analisi dei rischi'!L202:L205,D208)</f>
        <v>0</v>
      </c>
      <c r="D208" s="2" t="s">
        <v>20</v>
      </c>
    </row>
    <row r="209" spans="1:14" x14ac:dyDescent="0.25">
      <c r="B209" s="2">
        <f>COUNTIF('analisi dei rischi'!J202:J207,D209)</f>
        <v>0</v>
      </c>
      <c r="C209" s="2">
        <f>COUNTIF('analisi dei rischi'!L202:L205,D209)</f>
        <v>0</v>
      </c>
      <c r="D209" s="2" t="s">
        <v>21</v>
      </c>
    </row>
    <row r="210" spans="1:14" x14ac:dyDescent="0.25">
      <c r="B210" s="2">
        <f>MAX(B207:B209)</f>
        <v>0</v>
      </c>
      <c r="C210" s="2">
        <f>MAX(C207:C209)</f>
        <v>0</v>
      </c>
      <c r="D210" s="2"/>
    </row>
    <row r="211" spans="1:14" ht="26.25" thickBot="1" x14ac:dyDescent="0.3">
      <c r="B211" s="2">
        <f>VLOOKUP(B210,B206:D209,3,FALSE)</f>
        <v>0</v>
      </c>
      <c r="C211" s="2">
        <f>VLOOKUP(C210,C206:D209,2,FALSE)</f>
        <v>0</v>
      </c>
      <c r="D211" s="1" t="s">
        <v>4</v>
      </c>
    </row>
    <row r="212" spans="1:14" x14ac:dyDescent="0.25">
      <c r="B212" s="2"/>
      <c r="C212" s="2"/>
      <c r="D212" s="2"/>
    </row>
    <row r="213" spans="1:14" ht="15.75" thickBot="1" x14ac:dyDescent="0.3">
      <c r="B213" s="2" t="str">
        <f>CONCATENATE(B211,"-",C211)</f>
        <v>0-0</v>
      </c>
      <c r="C213" s="2">
        <f>VLOOKUP(B213,'Criteri validazione globale'!$F$5:$G$14,2,FALSE)</f>
        <v>0</v>
      </c>
      <c r="D213" s="1" t="s">
        <v>22</v>
      </c>
    </row>
    <row r="214" spans="1:14" ht="51" x14ac:dyDescent="0.25">
      <c r="B214" s="3" t="s">
        <v>8</v>
      </c>
      <c r="C214" s="3" t="s">
        <v>10</v>
      </c>
      <c r="E214" s="2" t="s">
        <v>33</v>
      </c>
      <c r="F214" s="2" t="s">
        <v>34</v>
      </c>
      <c r="G214" s="2" t="s">
        <v>32</v>
      </c>
    </row>
    <row r="215" spans="1:14" x14ac:dyDescent="0.25">
      <c r="B215" s="12">
        <v>0</v>
      </c>
      <c r="C215" s="12">
        <v>0</v>
      </c>
      <c r="E215" s="2"/>
      <c r="F215" s="2"/>
      <c r="G215" s="2"/>
    </row>
    <row r="216" spans="1:14" x14ac:dyDescent="0.25">
      <c r="B216" s="2">
        <f>COUNTIF('analisi dei rischi'!J210:J215,D216)</f>
        <v>0</v>
      </c>
      <c r="C216" s="2">
        <f>COUNTIF('analisi dei rischi'!L210:L213,D216)</f>
        <v>0</v>
      </c>
      <c r="D216" s="2" t="s">
        <v>19</v>
      </c>
      <c r="E216" s="2">
        <f>SUM(B216:B218)</f>
        <v>6</v>
      </c>
      <c r="F216" s="2">
        <f>SUM(C216:C218)</f>
        <v>4</v>
      </c>
      <c r="G216" s="2">
        <f>+E216+F216</f>
        <v>10</v>
      </c>
    </row>
    <row r="217" spans="1:14" x14ac:dyDescent="0.25">
      <c r="B217" s="2">
        <f>COUNTIF('analisi dei rischi'!J210:J215,D217)</f>
        <v>2</v>
      </c>
      <c r="C217" s="2">
        <f>COUNTIF('analisi dei rischi'!L210:L213,D217)</f>
        <v>2</v>
      </c>
      <c r="D217" s="2" t="s">
        <v>20</v>
      </c>
    </row>
    <row r="218" spans="1:14" x14ac:dyDescent="0.25">
      <c r="B218" s="2">
        <f>COUNTIF('analisi dei rischi'!J210:J215,D218)</f>
        <v>4</v>
      </c>
      <c r="C218" s="2">
        <f>COUNTIF('analisi dei rischi'!L210:L213,D218)</f>
        <v>2</v>
      </c>
      <c r="D218" s="2" t="s">
        <v>21</v>
      </c>
    </row>
    <row r="219" spans="1:14" x14ac:dyDescent="0.25">
      <c r="B219" s="2">
        <f>MAX(B216:B218)</f>
        <v>4</v>
      </c>
      <c r="C219" s="2">
        <f>MAX(C216:C218)</f>
        <v>2</v>
      </c>
      <c r="D219" s="2"/>
    </row>
    <row r="220" spans="1:14" ht="26.25" thickBot="1" x14ac:dyDescent="0.3">
      <c r="B220" s="2" t="str">
        <f>VLOOKUP(B219,B215:D218,3,FALSE)</f>
        <v>Basso</v>
      </c>
      <c r="C220" s="2" t="str">
        <f>VLOOKUP(C219,C215:D218,2,FALSE)</f>
        <v>Medio</v>
      </c>
      <c r="D220" s="1" t="s">
        <v>4</v>
      </c>
    </row>
    <row r="221" spans="1:14" x14ac:dyDescent="0.25">
      <c r="B221" s="2"/>
      <c r="C221" s="2"/>
      <c r="D221" s="2"/>
    </row>
    <row r="222" spans="1:14" ht="15.75" thickBot="1" x14ac:dyDescent="0.3">
      <c r="B222" s="2" t="str">
        <f>CONCATENATE(B220,"-",C220)</f>
        <v>Basso-Medio</v>
      </c>
      <c r="C222" s="2" t="str">
        <f>VLOOKUP(B222,'Criteri validazione globale'!$F$5:$G$14,2,FALSE)</f>
        <v>BASSO</v>
      </c>
      <c r="D222" s="1" t="s">
        <v>22</v>
      </c>
    </row>
    <row r="223" spans="1:14" ht="15.75" thickBot="1" x14ac:dyDescent="0.3">
      <c r="A223" s="2"/>
      <c r="B223" s="2"/>
      <c r="C223" s="2"/>
      <c r="D223" s="2"/>
      <c r="E223" s="2"/>
      <c r="F223" s="2"/>
      <c r="G223" s="2"/>
      <c r="H223" s="2"/>
      <c r="I223" s="2"/>
      <c r="J223" s="2"/>
      <c r="K223" s="2"/>
      <c r="L223" s="2"/>
      <c r="M223" s="2"/>
      <c r="N223" s="2"/>
    </row>
    <row r="224" spans="1:14" ht="51" x14ac:dyDescent="0.25">
      <c r="B224" s="3" t="s">
        <v>8</v>
      </c>
      <c r="C224" s="3" t="s">
        <v>10</v>
      </c>
      <c r="E224" s="2" t="s">
        <v>33</v>
      </c>
      <c r="F224" s="2" t="s">
        <v>34</v>
      </c>
      <c r="G224" s="2" t="s">
        <v>32</v>
      </c>
    </row>
    <row r="225" spans="2:7" x14ac:dyDescent="0.25">
      <c r="B225" s="12">
        <v>0</v>
      </c>
      <c r="C225" s="12">
        <v>0</v>
      </c>
      <c r="E225" s="2"/>
      <c r="F225" s="2"/>
      <c r="G225" s="2"/>
    </row>
    <row r="226" spans="2:7" x14ac:dyDescent="0.25">
      <c r="B226" s="2">
        <f>COUNTIF('analisi dei rischi'!J218:J223,D226)</f>
        <v>0</v>
      </c>
      <c r="C226" s="2">
        <f>COUNTIF('analisi dei rischi'!L218:L221,D226)</f>
        <v>0</v>
      </c>
      <c r="D226" s="2" t="s">
        <v>19</v>
      </c>
      <c r="E226" s="2">
        <f>SUM(B226:B228)</f>
        <v>6</v>
      </c>
      <c r="F226" s="2">
        <f>SUM(C226:C228)</f>
        <v>4</v>
      </c>
      <c r="G226" s="2">
        <f>+E226+F226</f>
        <v>10</v>
      </c>
    </row>
    <row r="227" spans="2:7" x14ac:dyDescent="0.25">
      <c r="B227" s="2">
        <f>COUNTIF('analisi dei rischi'!J218:J223,D227)</f>
        <v>2</v>
      </c>
      <c r="C227" s="2">
        <f>COUNTIF('analisi dei rischi'!L218:L221,D227)</f>
        <v>2</v>
      </c>
      <c r="D227" s="2" t="s">
        <v>20</v>
      </c>
    </row>
    <row r="228" spans="2:7" x14ac:dyDescent="0.25">
      <c r="B228" s="2">
        <f>COUNTIF('analisi dei rischi'!J218:J223,D228)</f>
        <v>4</v>
      </c>
      <c r="C228" s="2">
        <f>COUNTIF('analisi dei rischi'!L218:L221,D228)</f>
        <v>2</v>
      </c>
      <c r="D228" s="2" t="s">
        <v>21</v>
      </c>
    </row>
    <row r="229" spans="2:7" x14ac:dyDescent="0.25">
      <c r="B229" s="2">
        <f>MAX(B226:B228)</f>
        <v>4</v>
      </c>
      <c r="C229" s="2">
        <f>MAX(C226:C228)</f>
        <v>2</v>
      </c>
      <c r="D229" s="2"/>
    </row>
    <row r="230" spans="2:7" ht="26.25" thickBot="1" x14ac:dyDescent="0.3">
      <c r="B230" s="2" t="str">
        <f>VLOOKUP(B229,B225:D228,3,FALSE)</f>
        <v>Basso</v>
      </c>
      <c r="C230" s="2" t="str">
        <f>VLOOKUP(C229,C225:D228,2,FALSE)</f>
        <v>Medio</v>
      </c>
      <c r="D230" s="1" t="s">
        <v>4</v>
      </c>
    </row>
    <row r="231" spans="2:7" x14ac:dyDescent="0.25">
      <c r="B231" s="2"/>
      <c r="C231" s="2"/>
      <c r="D231" s="2"/>
    </row>
    <row r="232" spans="2:7" ht="15.75" thickBot="1" x14ac:dyDescent="0.3">
      <c r="B232" s="2" t="str">
        <f>CONCATENATE(B230,"-",C230)</f>
        <v>Basso-Medio</v>
      </c>
      <c r="C232" s="2" t="str">
        <f>VLOOKUP(B232,'Criteri validazione globale'!$F$5:$G$14,2,FALSE)</f>
        <v>BASSO</v>
      </c>
      <c r="D232" s="1" t="s">
        <v>22</v>
      </c>
    </row>
    <row r="233" spans="2:7" ht="51" x14ac:dyDescent="0.25">
      <c r="B233" s="3" t="s">
        <v>8</v>
      </c>
      <c r="C233" s="3" t="s">
        <v>10</v>
      </c>
      <c r="E233" s="2" t="s">
        <v>33</v>
      </c>
      <c r="F233" s="2" t="s">
        <v>34</v>
      </c>
      <c r="G233" s="2" t="s">
        <v>32</v>
      </c>
    </row>
    <row r="234" spans="2:7" x14ac:dyDescent="0.25">
      <c r="B234" s="12">
        <v>0</v>
      </c>
      <c r="C234" s="12">
        <v>0</v>
      </c>
      <c r="E234" s="2"/>
      <c r="F234" s="2"/>
      <c r="G234" s="2"/>
    </row>
    <row r="235" spans="2:7" x14ac:dyDescent="0.25">
      <c r="B235" s="2">
        <f>COUNTIF('analisi dei rischi'!J226:J231,D235)</f>
        <v>0</v>
      </c>
      <c r="C235" s="2">
        <f>COUNTIF('analisi dei rischi'!L226:L229,D235)</f>
        <v>0</v>
      </c>
      <c r="D235" s="2" t="s">
        <v>19</v>
      </c>
      <c r="E235" s="2">
        <f>SUM(B235:B237)</f>
        <v>6</v>
      </c>
      <c r="F235" s="2">
        <f>SUM(C235:C237)</f>
        <v>4</v>
      </c>
      <c r="G235" s="2">
        <f>+E235+F235</f>
        <v>10</v>
      </c>
    </row>
    <row r="236" spans="2:7" x14ac:dyDescent="0.25">
      <c r="B236" s="2">
        <f>COUNTIF('analisi dei rischi'!J226:J231,D236)</f>
        <v>2</v>
      </c>
      <c r="C236" s="2">
        <f>COUNTIF('analisi dei rischi'!L226:L229,D236)</f>
        <v>1</v>
      </c>
      <c r="D236" s="2" t="s">
        <v>20</v>
      </c>
    </row>
    <row r="237" spans="2:7" x14ac:dyDescent="0.25">
      <c r="B237" s="2">
        <f>COUNTIF('analisi dei rischi'!J226:J231,D237)</f>
        <v>4</v>
      </c>
      <c r="C237" s="2">
        <f>COUNTIF('analisi dei rischi'!L226:L229,D237)</f>
        <v>3</v>
      </c>
      <c r="D237" s="2" t="s">
        <v>21</v>
      </c>
    </row>
    <row r="238" spans="2:7" x14ac:dyDescent="0.25">
      <c r="B238" s="2">
        <f>MAX(B235:B237)</f>
        <v>4</v>
      </c>
      <c r="C238" s="2">
        <f>MAX(C235:C237)</f>
        <v>3</v>
      </c>
      <c r="D238" s="2"/>
    </row>
    <row r="239" spans="2:7" ht="26.25" thickBot="1" x14ac:dyDescent="0.3">
      <c r="B239" s="2" t="str">
        <f>VLOOKUP(B238,B234:D237,3,FALSE)</f>
        <v>Basso</v>
      </c>
      <c r="C239" s="2" t="str">
        <f>VLOOKUP(C238,C234:D237,2,FALSE)</f>
        <v>Basso</v>
      </c>
      <c r="D239" s="1" t="s">
        <v>4</v>
      </c>
    </row>
    <row r="240" spans="2:7" x14ac:dyDescent="0.25">
      <c r="B240" s="2"/>
      <c r="C240" s="2"/>
      <c r="D240" s="2"/>
    </row>
    <row r="241" spans="2:7" ht="15.75" thickBot="1" x14ac:dyDescent="0.3">
      <c r="B241" s="2" t="str">
        <f>CONCATENATE(B239,"-",C239)</f>
        <v>Basso-Basso</v>
      </c>
      <c r="C241" s="2" t="str">
        <f>VLOOKUP(B241,'Criteri validazione globale'!$F$5:$G$14,2,FALSE)</f>
        <v>MINIMO</v>
      </c>
      <c r="D241" s="1" t="s">
        <v>22</v>
      </c>
    </row>
    <row r="242" spans="2:7" ht="51" x14ac:dyDescent="0.25">
      <c r="B242" s="3" t="s">
        <v>8</v>
      </c>
      <c r="C242" s="3" t="s">
        <v>10</v>
      </c>
      <c r="E242" s="2" t="s">
        <v>33</v>
      </c>
      <c r="F242" s="2" t="s">
        <v>34</v>
      </c>
      <c r="G242" s="2" t="s">
        <v>32</v>
      </c>
    </row>
    <row r="243" spans="2:7" x14ac:dyDescent="0.25">
      <c r="B243" s="12">
        <v>0</v>
      </c>
      <c r="C243" s="12">
        <v>0</v>
      </c>
      <c r="E243" s="2"/>
      <c r="F243" s="2"/>
      <c r="G243" s="2"/>
    </row>
    <row r="244" spans="2:7" x14ac:dyDescent="0.25">
      <c r="B244" s="2">
        <f>COUNTIF('analisi dei rischi'!J234:J239,D244)</f>
        <v>0</v>
      </c>
      <c r="C244" s="2">
        <f>COUNTIF('analisi dei rischi'!L234:L237,D244)</f>
        <v>0</v>
      </c>
      <c r="D244" s="2" t="s">
        <v>19</v>
      </c>
      <c r="E244" s="2">
        <f>SUM(B244:B246)</f>
        <v>6</v>
      </c>
      <c r="F244" s="2">
        <f>SUM(C244:C246)</f>
        <v>4</v>
      </c>
      <c r="G244" s="2">
        <f>+E244+F244</f>
        <v>10</v>
      </c>
    </row>
    <row r="245" spans="2:7" x14ac:dyDescent="0.25">
      <c r="B245" s="2">
        <f>COUNTIF('analisi dei rischi'!J234:J239,D245)</f>
        <v>2</v>
      </c>
      <c r="C245" s="2">
        <f>COUNTIF('analisi dei rischi'!L234:L237,D245)</f>
        <v>1</v>
      </c>
      <c r="D245" s="2" t="s">
        <v>20</v>
      </c>
    </row>
    <row r="246" spans="2:7" x14ac:dyDescent="0.25">
      <c r="B246" s="2">
        <f>COUNTIF('analisi dei rischi'!J234:J239,D246)</f>
        <v>4</v>
      </c>
      <c r="C246" s="2">
        <f>COUNTIF('analisi dei rischi'!L234:L237,D246)</f>
        <v>3</v>
      </c>
      <c r="D246" s="2" t="s">
        <v>21</v>
      </c>
    </row>
    <row r="247" spans="2:7" x14ac:dyDescent="0.25">
      <c r="B247" s="2">
        <f>MAX(B244:B246)</f>
        <v>4</v>
      </c>
      <c r="C247" s="2">
        <f>MAX(C244:C246)</f>
        <v>3</v>
      </c>
      <c r="D247" s="2"/>
    </row>
    <row r="248" spans="2:7" ht="26.25" thickBot="1" x14ac:dyDescent="0.3">
      <c r="B248" s="2" t="str">
        <f>VLOOKUP(B247,B243:D246,3,FALSE)</f>
        <v>Basso</v>
      </c>
      <c r="C248" s="2" t="str">
        <f>VLOOKUP(C247,C243:D246,2,FALSE)</f>
        <v>Basso</v>
      </c>
      <c r="D248" s="1" t="s">
        <v>4</v>
      </c>
    </row>
    <row r="249" spans="2:7" x14ac:dyDescent="0.25">
      <c r="B249" s="2"/>
      <c r="C249" s="2"/>
      <c r="D249" s="2"/>
    </row>
    <row r="250" spans="2:7" ht="15.75" thickBot="1" x14ac:dyDescent="0.3">
      <c r="B250" s="2" t="str">
        <f>CONCATENATE(B248,"-",C248)</f>
        <v>Basso-Basso</v>
      </c>
      <c r="C250" s="2" t="str">
        <f>VLOOKUP(B250,'Criteri validazione globale'!$F$5:$G$14,2,FALSE)</f>
        <v>MINIMO</v>
      </c>
      <c r="D250" s="1" t="s">
        <v>22</v>
      </c>
    </row>
    <row r="251" spans="2:7" ht="51" x14ac:dyDescent="0.25">
      <c r="B251" s="3" t="s">
        <v>8</v>
      </c>
      <c r="C251" s="3" t="s">
        <v>10</v>
      </c>
      <c r="E251" s="2" t="s">
        <v>33</v>
      </c>
      <c r="F251" s="2" t="s">
        <v>34</v>
      </c>
      <c r="G251" s="2" t="s">
        <v>32</v>
      </c>
    </row>
    <row r="252" spans="2:7" x14ac:dyDescent="0.25">
      <c r="B252" s="12">
        <v>0</v>
      </c>
      <c r="C252" s="12">
        <v>0</v>
      </c>
      <c r="E252" s="2"/>
      <c r="F252" s="2"/>
      <c r="G252" s="2"/>
    </row>
    <row r="253" spans="2:7" x14ac:dyDescent="0.25">
      <c r="B253" s="2">
        <f>COUNTIF('analisi dei rischi'!J242:J247,D253)</f>
        <v>0</v>
      </c>
      <c r="C253" s="2">
        <f>COUNTIF('analisi dei rischi'!L242:L245,D253)</f>
        <v>0</v>
      </c>
      <c r="D253" s="2" t="s">
        <v>19</v>
      </c>
      <c r="E253" s="2">
        <f>SUM(B253:B255)</f>
        <v>6</v>
      </c>
      <c r="F253" s="2">
        <f>SUM(C253:C255)</f>
        <v>4</v>
      </c>
      <c r="G253" s="2">
        <f>+E253+F253</f>
        <v>10</v>
      </c>
    </row>
    <row r="254" spans="2:7" x14ac:dyDescent="0.25">
      <c r="B254" s="2">
        <f>COUNTIF('analisi dei rischi'!J242:J247,D254)</f>
        <v>4</v>
      </c>
      <c r="C254" s="2">
        <f>COUNTIF('analisi dei rischi'!L242:L245,D254)</f>
        <v>0</v>
      </c>
      <c r="D254" s="2" t="s">
        <v>20</v>
      </c>
    </row>
    <row r="255" spans="2:7" x14ac:dyDescent="0.25">
      <c r="B255" s="2">
        <f>COUNTIF('analisi dei rischi'!J242:J247,D255)</f>
        <v>2</v>
      </c>
      <c r="C255" s="2">
        <f>COUNTIF('analisi dei rischi'!L242:L245,D255)</f>
        <v>4</v>
      </c>
      <c r="D255" s="2" t="s">
        <v>21</v>
      </c>
    </row>
    <row r="256" spans="2:7" x14ac:dyDescent="0.25">
      <c r="B256" s="2">
        <f>MAX(B253:B255)</f>
        <v>4</v>
      </c>
      <c r="C256" s="2">
        <f>MAX(C253:C255)</f>
        <v>4</v>
      </c>
      <c r="D256" s="2"/>
    </row>
    <row r="257" spans="2:7" ht="26.25" thickBot="1" x14ac:dyDescent="0.3">
      <c r="B257" s="2" t="str">
        <f>VLOOKUP(B256,B252:D255,3,FALSE)</f>
        <v>Medio</v>
      </c>
      <c r="C257" s="2" t="str">
        <f>VLOOKUP(C256,C252:D255,2,FALSE)</f>
        <v>Basso</v>
      </c>
      <c r="D257" s="1" t="s">
        <v>4</v>
      </c>
    </row>
    <row r="258" spans="2:7" x14ac:dyDescent="0.25">
      <c r="B258" s="2"/>
      <c r="C258" s="2"/>
      <c r="D258" s="2"/>
    </row>
    <row r="259" spans="2:7" ht="15.75" thickBot="1" x14ac:dyDescent="0.3">
      <c r="B259" s="2" t="str">
        <f>CONCATENATE(B257,"-",C257)</f>
        <v>Medio-Basso</v>
      </c>
      <c r="C259" s="2" t="str">
        <f>VLOOKUP(B259,'Criteri validazione globale'!$F$5:$G$14,2,FALSE)</f>
        <v>BASSO</v>
      </c>
      <c r="D259" s="1" t="s">
        <v>22</v>
      </c>
    </row>
    <row r="260" spans="2:7" ht="51" x14ac:dyDescent="0.25">
      <c r="B260" s="3" t="s">
        <v>8</v>
      </c>
      <c r="C260" s="3" t="s">
        <v>10</v>
      </c>
      <c r="E260" s="2" t="s">
        <v>33</v>
      </c>
      <c r="F260" s="2" t="s">
        <v>34</v>
      </c>
      <c r="G260" s="2" t="s">
        <v>32</v>
      </c>
    </row>
    <row r="261" spans="2:7" x14ac:dyDescent="0.25">
      <c r="B261" s="12">
        <v>0</v>
      </c>
      <c r="C261" s="12">
        <v>0</v>
      </c>
      <c r="E261" s="2"/>
      <c r="F261" s="2"/>
      <c r="G261" s="2"/>
    </row>
    <row r="262" spans="2:7" x14ac:dyDescent="0.25">
      <c r="B262" s="2">
        <f>COUNTIF('analisi dei rischi'!J250:J255,D262)</f>
        <v>1</v>
      </c>
      <c r="C262" s="2">
        <f>COUNTIF('analisi dei rischi'!L250:L253,D262)</f>
        <v>0</v>
      </c>
      <c r="D262" s="2" t="s">
        <v>19</v>
      </c>
      <c r="E262" s="2">
        <f>SUM(B262:B264)</f>
        <v>6</v>
      </c>
      <c r="F262" s="2">
        <f>SUM(C262:C264)</f>
        <v>4</v>
      </c>
      <c r="G262" s="2">
        <f>+E262+F262</f>
        <v>10</v>
      </c>
    </row>
    <row r="263" spans="2:7" x14ac:dyDescent="0.25">
      <c r="B263" s="2">
        <f>COUNTIF('analisi dei rischi'!J250:J255,D263)</f>
        <v>3</v>
      </c>
      <c r="C263" s="2">
        <f>COUNTIF('analisi dei rischi'!L250:L253,D263)</f>
        <v>2</v>
      </c>
      <c r="D263" s="2" t="s">
        <v>20</v>
      </c>
    </row>
    <row r="264" spans="2:7" x14ac:dyDescent="0.25">
      <c r="B264" s="2">
        <f>COUNTIF('analisi dei rischi'!J250:J255,D264)</f>
        <v>2</v>
      </c>
      <c r="C264" s="2">
        <f>COUNTIF('analisi dei rischi'!L250:L253,D264)</f>
        <v>2</v>
      </c>
      <c r="D264" s="2" t="s">
        <v>21</v>
      </c>
    </row>
    <row r="265" spans="2:7" x14ac:dyDescent="0.25">
      <c r="B265" s="2">
        <f>MAX(B262:B264)</f>
        <v>3</v>
      </c>
      <c r="C265" s="2">
        <f>MAX(C262:C264)</f>
        <v>2</v>
      </c>
      <c r="D265" s="2"/>
    </row>
    <row r="266" spans="2:7" ht="26.25" thickBot="1" x14ac:dyDescent="0.3">
      <c r="B266" s="2" t="str">
        <f>VLOOKUP(B265,B261:D264,3,FALSE)</f>
        <v>Medio</v>
      </c>
      <c r="C266" s="2" t="str">
        <f>VLOOKUP(C265,C261:D264,2,FALSE)</f>
        <v>Medio</v>
      </c>
      <c r="D266" s="1" t="s">
        <v>4</v>
      </c>
    </row>
    <row r="267" spans="2:7" x14ac:dyDescent="0.25">
      <c r="B267" s="2"/>
      <c r="C267" s="2"/>
      <c r="D267" s="2"/>
    </row>
    <row r="268" spans="2:7" ht="15.75" thickBot="1" x14ac:dyDescent="0.3">
      <c r="B268" s="2" t="str">
        <f>CONCATENATE(B266,"-",C266)</f>
        <v>Medio-Medio</v>
      </c>
      <c r="C268" s="2" t="str">
        <f>VLOOKUP(B268,'Criteri validazione globale'!$F$5:$G$14,2,FALSE)</f>
        <v>MEDIO</v>
      </c>
      <c r="D268" s="1" t="s">
        <v>22</v>
      </c>
    </row>
    <row r="269" spans="2:7" ht="51" x14ac:dyDescent="0.25">
      <c r="B269" s="3" t="s">
        <v>8</v>
      </c>
      <c r="C269" s="3" t="s">
        <v>10</v>
      </c>
      <c r="E269" s="2" t="s">
        <v>33</v>
      </c>
      <c r="F269" s="2" t="s">
        <v>34</v>
      </c>
      <c r="G269" s="2" t="s">
        <v>32</v>
      </c>
    </row>
    <row r="270" spans="2:7" x14ac:dyDescent="0.25">
      <c r="B270" s="12">
        <v>0</v>
      </c>
      <c r="C270" s="12">
        <v>0</v>
      </c>
      <c r="E270" s="2"/>
      <c r="F270" s="2"/>
      <c r="G270" s="2"/>
    </row>
    <row r="271" spans="2:7" x14ac:dyDescent="0.25">
      <c r="B271" s="2">
        <f>COUNTIF('analisi dei rischi'!J258:J263,D271)</f>
        <v>0</v>
      </c>
      <c r="C271" s="2">
        <f>COUNTIF('analisi dei rischi'!J258:J261,D271)</f>
        <v>0</v>
      </c>
      <c r="D271" s="2" t="s">
        <v>19</v>
      </c>
      <c r="E271" s="2">
        <f>SUM(B271:B273)</f>
        <v>6</v>
      </c>
      <c r="F271" s="2">
        <f>SUM(C271:C273)</f>
        <v>4</v>
      </c>
      <c r="G271" s="2">
        <f>+E271+F271</f>
        <v>10</v>
      </c>
    </row>
    <row r="272" spans="2:7" x14ac:dyDescent="0.25">
      <c r="B272" s="2">
        <f>COUNTIF('analisi dei rischi'!J258:J263,D272)</f>
        <v>3</v>
      </c>
      <c r="C272" s="2">
        <f>COUNTIF('analisi dei rischi'!J258:J261,D272)</f>
        <v>2</v>
      </c>
      <c r="D272" s="2" t="s">
        <v>20</v>
      </c>
    </row>
    <row r="273" spans="2:7" x14ac:dyDescent="0.25">
      <c r="B273" s="2">
        <f>COUNTIF('analisi dei rischi'!J258:J263,D273)</f>
        <v>3</v>
      </c>
      <c r="C273" s="2">
        <f>COUNTIF('analisi dei rischi'!J258:J261,D273)</f>
        <v>2</v>
      </c>
      <c r="D273" s="2" t="s">
        <v>21</v>
      </c>
    </row>
    <row r="274" spans="2:7" x14ac:dyDescent="0.25">
      <c r="B274" s="2">
        <f>MAX(B271:B273)</f>
        <v>3</v>
      </c>
      <c r="C274" s="2">
        <f>MAX(C271:C273)</f>
        <v>2</v>
      </c>
      <c r="D274" s="2"/>
    </row>
    <row r="275" spans="2:7" ht="26.25" thickBot="1" x14ac:dyDescent="0.3">
      <c r="B275" s="2" t="str">
        <f>VLOOKUP(B274,B270:D273,3,FALSE)</f>
        <v>Medio</v>
      </c>
      <c r="C275" s="2" t="str">
        <f>VLOOKUP(C274,C270:D273,2,FALSE)</f>
        <v>Medio</v>
      </c>
      <c r="D275" s="1" t="s">
        <v>4</v>
      </c>
    </row>
    <row r="276" spans="2:7" x14ac:dyDescent="0.25">
      <c r="B276" s="2"/>
      <c r="C276" s="2"/>
      <c r="D276" s="2"/>
    </row>
    <row r="277" spans="2:7" ht="15.75" thickBot="1" x14ac:dyDescent="0.3">
      <c r="B277" s="2" t="str">
        <f>CONCATENATE(B275,"-",C275)</f>
        <v>Medio-Medio</v>
      </c>
      <c r="C277" s="2" t="str">
        <f>VLOOKUP(B277,'Criteri validazione globale'!$F$5:$G$14,2,FALSE)</f>
        <v>MEDIO</v>
      </c>
      <c r="D277" s="1" t="s">
        <v>22</v>
      </c>
    </row>
    <row r="278" spans="2:7" ht="51" x14ac:dyDescent="0.25">
      <c r="B278" s="3" t="s">
        <v>8</v>
      </c>
      <c r="C278" s="3" t="s">
        <v>10</v>
      </c>
      <c r="E278" s="2" t="s">
        <v>33</v>
      </c>
      <c r="F278" s="2" t="s">
        <v>34</v>
      </c>
      <c r="G278" s="2" t="s">
        <v>32</v>
      </c>
    </row>
    <row r="279" spans="2:7" x14ac:dyDescent="0.25">
      <c r="B279" s="12">
        <v>0</v>
      </c>
      <c r="C279" s="12">
        <v>0</v>
      </c>
      <c r="E279" s="2"/>
      <c r="F279" s="2"/>
      <c r="G279" s="2"/>
    </row>
    <row r="280" spans="2:7" x14ac:dyDescent="0.25">
      <c r="B280" s="2" t="e">
        <f>COUNTIF('analisi dei rischi'!#REF!,D280)</f>
        <v>#REF!</v>
      </c>
      <c r="C280" s="2" t="e">
        <f>COUNTIF('analisi dei rischi'!#REF!,D280)</f>
        <v>#REF!</v>
      </c>
      <c r="D280" s="2" t="s">
        <v>19</v>
      </c>
      <c r="E280" s="2" t="e">
        <f>SUM(B280:B282)</f>
        <v>#REF!</v>
      </c>
      <c r="F280" s="2" t="e">
        <f>SUM(C280:C282)</f>
        <v>#REF!</v>
      </c>
      <c r="G280" s="2" t="e">
        <f>+E280+F280</f>
        <v>#REF!</v>
      </c>
    </row>
    <row r="281" spans="2:7" x14ac:dyDescent="0.25">
      <c r="B281" s="2" t="e">
        <f>COUNTIF('analisi dei rischi'!#REF!,D281)</f>
        <v>#REF!</v>
      </c>
      <c r="C281" s="2" t="e">
        <f>COUNTIF('analisi dei rischi'!#REF!,D281)</f>
        <v>#REF!</v>
      </c>
      <c r="D281" s="2" t="s">
        <v>20</v>
      </c>
    </row>
    <row r="282" spans="2:7" x14ac:dyDescent="0.25">
      <c r="B282" s="2" t="e">
        <f>COUNTIF('analisi dei rischi'!#REF!,D282)</f>
        <v>#REF!</v>
      </c>
      <c r="C282" s="2" t="e">
        <f>COUNTIF('analisi dei rischi'!#REF!,D282)</f>
        <v>#REF!</v>
      </c>
      <c r="D282" s="2" t="s">
        <v>21</v>
      </c>
    </row>
    <row r="283" spans="2:7" x14ac:dyDescent="0.25">
      <c r="B283" s="2" t="e">
        <f>MAX(B280:B282)</f>
        <v>#REF!</v>
      </c>
      <c r="C283" s="2" t="e">
        <f>MAX(C280:C282)</f>
        <v>#REF!</v>
      </c>
      <c r="D283" s="2"/>
    </row>
    <row r="284" spans="2:7" ht="26.25" thickBot="1" x14ac:dyDescent="0.3">
      <c r="B284" s="2" t="e">
        <f>VLOOKUP(B283,B279:D282,3,FALSE)</f>
        <v>#REF!</v>
      </c>
      <c r="C284" s="2" t="e">
        <f>VLOOKUP(C283,C279:D282,2,FALSE)</f>
        <v>#REF!</v>
      </c>
      <c r="D284" s="1" t="s">
        <v>4</v>
      </c>
    </row>
    <row r="285" spans="2:7" x14ac:dyDescent="0.25">
      <c r="B285" s="2"/>
      <c r="C285" s="2"/>
      <c r="D285" s="2"/>
    </row>
    <row r="286" spans="2:7" ht="15.75" thickBot="1" x14ac:dyDescent="0.3">
      <c r="B286" s="2" t="e">
        <f>CONCATENATE(B284,"-",C284)</f>
        <v>#REF!</v>
      </c>
      <c r="C286" s="2" t="e">
        <f>VLOOKUP(B286,'Criteri validazione globale'!$F$5:$G$14,2,FALSE)</f>
        <v>#REF!</v>
      </c>
      <c r="D286" s="1" t="s">
        <v>22</v>
      </c>
    </row>
    <row r="287" spans="2:7" ht="51" x14ac:dyDescent="0.25">
      <c r="B287" s="3" t="s">
        <v>8</v>
      </c>
      <c r="C287" s="3" t="s">
        <v>10</v>
      </c>
      <c r="E287" s="2" t="s">
        <v>33</v>
      </c>
      <c r="F287" s="2" t="s">
        <v>34</v>
      </c>
      <c r="G287" s="2" t="s">
        <v>32</v>
      </c>
    </row>
    <row r="288" spans="2:7" x14ac:dyDescent="0.25">
      <c r="B288" s="12">
        <v>0</v>
      </c>
      <c r="C288" s="12">
        <v>0</v>
      </c>
      <c r="E288" s="2"/>
      <c r="F288" s="2"/>
      <c r="G288" s="2"/>
    </row>
    <row r="289" spans="2:7" x14ac:dyDescent="0.25">
      <c r="B289" s="2" t="e">
        <f>COUNTIF('analisi dei rischi'!#REF!,D289)</f>
        <v>#REF!</v>
      </c>
      <c r="C289" s="2" t="e">
        <f>COUNTIF('analisi dei rischi'!#REF!,D289)</f>
        <v>#REF!</v>
      </c>
      <c r="D289" s="2" t="s">
        <v>19</v>
      </c>
      <c r="E289" s="2" t="e">
        <f>SUM(B289:B291)</f>
        <v>#REF!</v>
      </c>
      <c r="F289" s="2" t="e">
        <f>SUM(C289:C291)</f>
        <v>#REF!</v>
      </c>
      <c r="G289" s="2" t="e">
        <f>+E289+F289</f>
        <v>#REF!</v>
      </c>
    </row>
    <row r="290" spans="2:7" x14ac:dyDescent="0.25">
      <c r="B290" s="2" t="e">
        <f>COUNTIF('analisi dei rischi'!#REF!,D290)</f>
        <v>#REF!</v>
      </c>
      <c r="C290" s="2" t="e">
        <f>COUNTIF('analisi dei rischi'!#REF!,D290)</f>
        <v>#REF!</v>
      </c>
      <c r="D290" s="2" t="s">
        <v>20</v>
      </c>
    </row>
    <row r="291" spans="2:7" x14ac:dyDescent="0.25">
      <c r="B291" s="2" t="e">
        <f>COUNTIF('analisi dei rischi'!#REF!,D291)</f>
        <v>#REF!</v>
      </c>
      <c r="C291" s="2" t="e">
        <f>COUNTIF('analisi dei rischi'!#REF!,D291)</f>
        <v>#REF!</v>
      </c>
      <c r="D291" s="2" t="s">
        <v>21</v>
      </c>
    </row>
    <row r="292" spans="2:7" x14ac:dyDescent="0.25">
      <c r="B292" s="2" t="e">
        <f>MAX(B289:B291)</f>
        <v>#REF!</v>
      </c>
      <c r="C292" s="2" t="e">
        <f>MAX(C289:C291)</f>
        <v>#REF!</v>
      </c>
      <c r="D292" s="2"/>
    </row>
    <row r="293" spans="2:7" ht="26.25" thickBot="1" x14ac:dyDescent="0.3">
      <c r="B293" s="2" t="e">
        <f>VLOOKUP(B292,B288:D291,3,FALSE)</f>
        <v>#REF!</v>
      </c>
      <c r="C293" s="2" t="e">
        <f>VLOOKUP(C292,C288:D291,2,FALSE)</f>
        <v>#REF!</v>
      </c>
      <c r="D293" s="1" t="s">
        <v>4</v>
      </c>
    </row>
    <row r="294" spans="2:7" x14ac:dyDescent="0.25">
      <c r="B294" s="2"/>
      <c r="C294" s="2"/>
      <c r="D294" s="2"/>
    </row>
    <row r="295" spans="2:7" ht="15.75" thickBot="1" x14ac:dyDescent="0.3">
      <c r="B295" s="2" t="e">
        <f>CONCATENATE(B293,"-",C293)</f>
        <v>#REF!</v>
      </c>
      <c r="C295" s="2" t="e">
        <f>VLOOKUP(B295,'Criteri validazione globale'!$F$5:$G$14,2,FALSE)</f>
        <v>#REF!</v>
      </c>
      <c r="D295" s="1" t="s">
        <v>22</v>
      </c>
    </row>
    <row r="296" spans="2:7" ht="51" x14ac:dyDescent="0.25">
      <c r="B296" s="3" t="s">
        <v>8</v>
      </c>
      <c r="C296" s="3" t="s">
        <v>10</v>
      </c>
      <c r="E296" s="2" t="s">
        <v>33</v>
      </c>
      <c r="F296" s="2" t="s">
        <v>34</v>
      </c>
      <c r="G296" s="2" t="s">
        <v>32</v>
      </c>
    </row>
    <row r="297" spans="2:7" x14ac:dyDescent="0.25">
      <c r="B297" s="12">
        <v>0</v>
      </c>
      <c r="C297" s="12">
        <v>0</v>
      </c>
      <c r="E297" s="2"/>
      <c r="F297" s="2"/>
      <c r="G297" s="2"/>
    </row>
    <row r="298" spans="2:7" x14ac:dyDescent="0.25">
      <c r="B298" s="2" t="e">
        <f>COUNTIF('analisi dei rischi'!#REF!,D298)</f>
        <v>#REF!</v>
      </c>
      <c r="C298" s="2" t="e">
        <f>COUNTIF('analisi dei rischi'!#REF!,D298)</f>
        <v>#REF!</v>
      </c>
      <c r="D298" s="2" t="s">
        <v>19</v>
      </c>
      <c r="E298" s="2" t="e">
        <f>SUM(B298:B300)</f>
        <v>#REF!</v>
      </c>
      <c r="F298" s="2" t="e">
        <f>SUM(C298:C300)</f>
        <v>#REF!</v>
      </c>
      <c r="G298" s="2" t="e">
        <f>+E298+F298</f>
        <v>#REF!</v>
      </c>
    </row>
    <row r="299" spans="2:7" x14ac:dyDescent="0.25">
      <c r="B299" s="2" t="e">
        <f>COUNTIF('analisi dei rischi'!#REF!,D299)</f>
        <v>#REF!</v>
      </c>
      <c r="C299" s="2" t="e">
        <f>COUNTIF('analisi dei rischi'!#REF!,D299)</f>
        <v>#REF!</v>
      </c>
      <c r="D299" s="2" t="s">
        <v>20</v>
      </c>
    </row>
    <row r="300" spans="2:7" x14ac:dyDescent="0.25">
      <c r="B300" s="2" t="e">
        <f>COUNTIF('analisi dei rischi'!#REF!,D300)</f>
        <v>#REF!</v>
      </c>
      <c r="C300" s="2" t="e">
        <f>COUNTIF('analisi dei rischi'!#REF!,D300)</f>
        <v>#REF!</v>
      </c>
      <c r="D300" s="2" t="s">
        <v>21</v>
      </c>
    </row>
    <row r="301" spans="2:7" x14ac:dyDescent="0.25">
      <c r="B301" s="2" t="e">
        <f>MAX(B298:B300)</f>
        <v>#REF!</v>
      </c>
      <c r="C301" s="2" t="e">
        <f>MAX(C298:C300)</f>
        <v>#REF!</v>
      </c>
      <c r="D301" s="2"/>
    </row>
    <row r="302" spans="2:7" ht="26.25" thickBot="1" x14ac:dyDescent="0.3">
      <c r="B302" s="2" t="e">
        <f>VLOOKUP(B301,B297:D300,3,FALSE)</f>
        <v>#REF!</v>
      </c>
      <c r="C302" s="2" t="e">
        <f>VLOOKUP(C301,C297:D300,2,FALSE)</f>
        <v>#REF!</v>
      </c>
      <c r="D302" s="1" t="s">
        <v>4</v>
      </c>
    </row>
    <row r="303" spans="2:7" x14ac:dyDescent="0.25">
      <c r="B303" s="2"/>
      <c r="C303" s="2"/>
      <c r="D303" s="2"/>
    </row>
    <row r="304" spans="2:7" ht="15.75" thickBot="1" x14ac:dyDescent="0.3">
      <c r="B304" s="2" t="e">
        <f>CONCATENATE(B302,"-",C302)</f>
        <v>#REF!</v>
      </c>
      <c r="C304" s="2" t="e">
        <f>VLOOKUP(B304,'Criteri validazione globale'!$F$5:$G$14,2,FALSE)</f>
        <v>#REF!</v>
      </c>
      <c r="D304" s="1" t="s">
        <v>22</v>
      </c>
    </row>
    <row r="305" spans="2:7" ht="51" x14ac:dyDescent="0.25">
      <c r="B305" s="3" t="s">
        <v>8</v>
      </c>
      <c r="C305" s="3" t="s">
        <v>10</v>
      </c>
      <c r="E305" s="2" t="s">
        <v>33</v>
      </c>
      <c r="F305" s="2" t="s">
        <v>34</v>
      </c>
      <c r="G305" s="2" t="s">
        <v>32</v>
      </c>
    </row>
    <row r="306" spans="2:7" x14ac:dyDescent="0.25">
      <c r="B306" s="12">
        <v>0</v>
      </c>
      <c r="C306" s="12">
        <v>0</v>
      </c>
      <c r="E306" s="2"/>
      <c r="F306" s="2"/>
      <c r="G306" s="2"/>
    </row>
    <row r="307" spans="2:7" x14ac:dyDescent="0.25">
      <c r="B307" s="2" t="e">
        <f>COUNTIF('analisi dei rischi'!#REF!,D307)</f>
        <v>#REF!</v>
      </c>
      <c r="C307" s="2" t="e">
        <f>COUNTIF('analisi dei rischi'!#REF!,D307)</f>
        <v>#REF!</v>
      </c>
      <c r="D307" s="2" t="s">
        <v>19</v>
      </c>
      <c r="E307" s="2" t="e">
        <f>SUM(B307:B309)</f>
        <v>#REF!</v>
      </c>
      <c r="F307" s="2" t="e">
        <f>SUM(C307:C309)</f>
        <v>#REF!</v>
      </c>
      <c r="G307" s="2" t="e">
        <f>+E307+F307</f>
        <v>#REF!</v>
      </c>
    </row>
    <row r="308" spans="2:7" x14ac:dyDescent="0.25">
      <c r="B308" s="2" t="e">
        <f>COUNTIF('analisi dei rischi'!#REF!,D308)</f>
        <v>#REF!</v>
      </c>
      <c r="C308" s="2" t="e">
        <f>COUNTIF('analisi dei rischi'!#REF!,D308)</f>
        <v>#REF!</v>
      </c>
      <c r="D308" s="2" t="s">
        <v>20</v>
      </c>
    </row>
    <row r="309" spans="2:7" x14ac:dyDescent="0.25">
      <c r="B309" s="2" t="e">
        <f>COUNTIF('analisi dei rischi'!#REF!,D309)</f>
        <v>#REF!</v>
      </c>
      <c r="C309" s="2" t="e">
        <f>COUNTIF('analisi dei rischi'!#REF!,D309)</f>
        <v>#REF!</v>
      </c>
      <c r="D309" s="2" t="s">
        <v>21</v>
      </c>
    </row>
    <row r="310" spans="2:7" x14ac:dyDescent="0.25">
      <c r="B310" s="2" t="e">
        <f>MAX(B307:B309)</f>
        <v>#REF!</v>
      </c>
      <c r="C310" s="2" t="e">
        <f>MAX(C307:C309)</f>
        <v>#REF!</v>
      </c>
      <c r="D310" s="2"/>
    </row>
    <row r="311" spans="2:7" ht="26.25" thickBot="1" x14ac:dyDescent="0.3">
      <c r="B311" s="2" t="e">
        <f>VLOOKUP(B310,B306:D309,3,FALSE)</f>
        <v>#REF!</v>
      </c>
      <c r="C311" s="2" t="e">
        <f>VLOOKUP(C310,C306:D309,2,FALSE)</f>
        <v>#REF!</v>
      </c>
      <c r="D311" s="1" t="s">
        <v>4</v>
      </c>
    </row>
    <row r="312" spans="2:7" x14ac:dyDescent="0.25">
      <c r="B312" s="2"/>
      <c r="C312" s="2"/>
      <c r="D312" s="2"/>
    </row>
    <row r="313" spans="2:7" ht="15.75" thickBot="1" x14ac:dyDescent="0.3">
      <c r="B313" s="2" t="e">
        <f>CONCATENATE(B311,"-",C311)</f>
        <v>#REF!</v>
      </c>
      <c r="C313" s="2" t="e">
        <f>VLOOKUP(B313,'Criteri validazione globale'!$F$5:$G$14,2,FALSE)</f>
        <v>#REF!</v>
      </c>
      <c r="D313" s="1" t="s">
        <v>22</v>
      </c>
    </row>
    <row r="314" spans="2:7" ht="51" x14ac:dyDescent="0.25">
      <c r="B314" s="3" t="s">
        <v>8</v>
      </c>
      <c r="C314" s="3" t="s">
        <v>10</v>
      </c>
      <c r="E314" s="2" t="s">
        <v>33</v>
      </c>
      <c r="F314" s="2" t="s">
        <v>34</v>
      </c>
      <c r="G314" s="2" t="s">
        <v>32</v>
      </c>
    </row>
    <row r="315" spans="2:7" x14ac:dyDescent="0.25">
      <c r="B315" s="12">
        <v>0</v>
      </c>
      <c r="C315" s="12">
        <v>0</v>
      </c>
      <c r="E315" s="2"/>
      <c r="F315" s="2"/>
      <c r="G315" s="2"/>
    </row>
    <row r="316" spans="2:7" x14ac:dyDescent="0.25">
      <c r="B316" s="2" t="e">
        <f>COUNTIF('analisi dei rischi'!#REF!,D316)</f>
        <v>#REF!</v>
      </c>
      <c r="C316" s="2" t="e">
        <f>COUNTIF('analisi dei rischi'!#REF!,D316)</f>
        <v>#REF!</v>
      </c>
      <c r="D316" s="2" t="s">
        <v>19</v>
      </c>
      <c r="E316" s="2" t="e">
        <f>SUM(B316:B318)</f>
        <v>#REF!</v>
      </c>
      <c r="F316" s="2" t="e">
        <f>SUM(C316:C318)</f>
        <v>#REF!</v>
      </c>
      <c r="G316" s="2" t="e">
        <f>+E316+F316</f>
        <v>#REF!</v>
      </c>
    </row>
    <row r="317" spans="2:7" x14ac:dyDescent="0.25">
      <c r="B317" s="2" t="e">
        <f>COUNTIF('analisi dei rischi'!#REF!,D317)</f>
        <v>#REF!</v>
      </c>
      <c r="C317" s="2" t="e">
        <f>COUNTIF('analisi dei rischi'!#REF!,D317)</f>
        <v>#REF!</v>
      </c>
      <c r="D317" s="2" t="s">
        <v>20</v>
      </c>
    </row>
    <row r="318" spans="2:7" x14ac:dyDescent="0.25">
      <c r="B318" s="2" t="e">
        <f>COUNTIF('analisi dei rischi'!#REF!,D318)</f>
        <v>#REF!</v>
      </c>
      <c r="C318" s="2" t="e">
        <f>COUNTIF('analisi dei rischi'!#REF!,D318)</f>
        <v>#REF!</v>
      </c>
      <c r="D318" s="2" t="s">
        <v>21</v>
      </c>
    </row>
    <row r="319" spans="2:7" x14ac:dyDescent="0.25">
      <c r="B319" s="2" t="e">
        <f>MAX(B316:B318)</f>
        <v>#REF!</v>
      </c>
      <c r="C319" s="2" t="e">
        <f>MAX(C316:C318)</f>
        <v>#REF!</v>
      </c>
      <c r="D319" s="2"/>
    </row>
    <row r="320" spans="2:7" ht="26.25" thickBot="1" x14ac:dyDescent="0.3">
      <c r="B320" s="2" t="e">
        <f>VLOOKUP(B319,B315:D318,3,FALSE)</f>
        <v>#REF!</v>
      </c>
      <c r="C320" s="2" t="e">
        <f>VLOOKUP(C319,C315:D318,2,FALSE)</f>
        <v>#REF!</v>
      </c>
      <c r="D320" s="1" t="s">
        <v>4</v>
      </c>
    </row>
    <row r="321" spans="1:14" x14ac:dyDescent="0.25">
      <c r="B321" s="2"/>
      <c r="C321" s="2"/>
      <c r="D321" s="2"/>
    </row>
    <row r="322" spans="1:14" ht="15.75" thickBot="1" x14ac:dyDescent="0.3">
      <c r="B322" s="2" t="e">
        <f>CONCATENATE(B320,"-",C320)</f>
        <v>#REF!</v>
      </c>
      <c r="C322" s="2" t="e">
        <f>VLOOKUP(B322,'Criteri validazione globale'!$F$5:$G$14,2,FALSE)</f>
        <v>#REF!</v>
      </c>
      <c r="D322" s="1" t="s">
        <v>22</v>
      </c>
    </row>
    <row r="323" spans="1:14" ht="15.75" thickBot="1" x14ac:dyDescent="0.3">
      <c r="A323" s="2"/>
      <c r="B323" s="2"/>
      <c r="C323" s="2"/>
      <c r="D323" s="2"/>
      <c r="E323" s="2"/>
      <c r="F323" s="2"/>
      <c r="G323" s="2"/>
      <c r="H323" s="2"/>
      <c r="I323" s="2"/>
      <c r="J323" s="2"/>
      <c r="K323" s="2"/>
      <c r="L323" s="2"/>
      <c r="M323" s="2"/>
      <c r="N323" s="2"/>
    </row>
    <row r="324" spans="1:14" ht="51" x14ac:dyDescent="0.25">
      <c r="B324" s="3" t="s">
        <v>8</v>
      </c>
      <c r="C324" s="3" t="s">
        <v>10</v>
      </c>
      <c r="E324" s="2" t="s">
        <v>33</v>
      </c>
      <c r="F324" s="2" t="s">
        <v>34</v>
      </c>
      <c r="G324" s="2" t="s">
        <v>32</v>
      </c>
    </row>
    <row r="325" spans="1:14" x14ac:dyDescent="0.25">
      <c r="B325" s="12">
        <v>0</v>
      </c>
      <c r="C325" s="12">
        <v>0</v>
      </c>
      <c r="E325" s="2"/>
      <c r="F325" s="2"/>
      <c r="G325" s="2"/>
    </row>
    <row r="326" spans="1:14" x14ac:dyDescent="0.25">
      <c r="B326" s="2" t="e">
        <f>COUNTIF('analisi dei rischi'!#REF!,D326)</f>
        <v>#REF!</v>
      </c>
      <c r="C326" s="2" t="e">
        <f>COUNTIF('analisi dei rischi'!#REF!,D326)</f>
        <v>#REF!</v>
      </c>
      <c r="D326" s="2" t="s">
        <v>19</v>
      </c>
      <c r="E326" s="2" t="e">
        <f>SUM(B326:B328)</f>
        <v>#REF!</v>
      </c>
      <c r="F326" s="2" t="e">
        <f>SUM(C326:C328)</f>
        <v>#REF!</v>
      </c>
      <c r="G326" s="2" t="e">
        <f>+E326+F326</f>
        <v>#REF!</v>
      </c>
    </row>
    <row r="327" spans="1:14" x14ac:dyDescent="0.25">
      <c r="B327" s="2" t="e">
        <f>COUNTIF('analisi dei rischi'!#REF!,D327)</f>
        <v>#REF!</v>
      </c>
      <c r="C327" s="2" t="e">
        <f>COUNTIF('analisi dei rischi'!#REF!,D327)</f>
        <v>#REF!</v>
      </c>
      <c r="D327" s="2" t="s">
        <v>20</v>
      </c>
    </row>
    <row r="328" spans="1:14" x14ac:dyDescent="0.25">
      <c r="B328" s="2" t="e">
        <f>COUNTIF('analisi dei rischi'!#REF!,D328)</f>
        <v>#REF!</v>
      </c>
      <c r="C328" s="2" t="e">
        <f>COUNTIF('analisi dei rischi'!#REF!,D328)</f>
        <v>#REF!</v>
      </c>
      <c r="D328" s="2" t="s">
        <v>21</v>
      </c>
    </row>
    <row r="329" spans="1:14" x14ac:dyDescent="0.25">
      <c r="B329" s="2" t="e">
        <f>MAX(B326:B328)</f>
        <v>#REF!</v>
      </c>
      <c r="C329" s="2" t="e">
        <f>MAX(C326:C328)</f>
        <v>#REF!</v>
      </c>
      <c r="D329" s="2"/>
    </row>
    <row r="330" spans="1:14" ht="26.25" thickBot="1" x14ac:dyDescent="0.3">
      <c r="B330" s="2" t="e">
        <f>VLOOKUP(B329,B325:D328,3,FALSE)</f>
        <v>#REF!</v>
      </c>
      <c r="C330" s="2" t="e">
        <f>VLOOKUP(C329,C325:D328,2,FALSE)</f>
        <v>#REF!</v>
      </c>
      <c r="D330" s="1" t="s">
        <v>4</v>
      </c>
    </row>
    <row r="331" spans="1:14" x14ac:dyDescent="0.25">
      <c r="B331" s="2"/>
      <c r="C331" s="2"/>
      <c r="D331" s="2"/>
    </row>
    <row r="332" spans="1:14" ht="15.75" thickBot="1" x14ac:dyDescent="0.3">
      <c r="B332" s="2" t="e">
        <f>CONCATENATE(B330,"-",C330)</f>
        <v>#REF!</v>
      </c>
      <c r="C332" s="2" t="e">
        <f>VLOOKUP(B332,'Criteri validazione globale'!$F$5:$G$14,2,FALSE)</f>
        <v>#REF!</v>
      </c>
      <c r="D332" s="1" t="s">
        <v>22</v>
      </c>
    </row>
    <row r="333" spans="1:14" ht="51" x14ac:dyDescent="0.25">
      <c r="B333" s="3" t="s">
        <v>8</v>
      </c>
      <c r="C333" s="3" t="s">
        <v>10</v>
      </c>
      <c r="E333" s="2" t="s">
        <v>33</v>
      </c>
      <c r="F333" s="2" t="s">
        <v>34</v>
      </c>
      <c r="G333" s="2" t="s">
        <v>32</v>
      </c>
    </row>
    <row r="334" spans="1:14" x14ac:dyDescent="0.25">
      <c r="B334" s="12">
        <v>0</v>
      </c>
      <c r="C334" s="12">
        <v>0</v>
      </c>
      <c r="E334" s="2"/>
      <c r="F334" s="2"/>
      <c r="G334" s="2"/>
    </row>
    <row r="335" spans="1:14" x14ac:dyDescent="0.25">
      <c r="B335" s="2" t="e">
        <f>COUNTIF('analisi dei rischi'!#REF!,D335)</f>
        <v>#REF!</v>
      </c>
      <c r="C335" s="2" t="e">
        <f>COUNTIF('analisi dei rischi'!#REF!,D335)</f>
        <v>#REF!</v>
      </c>
      <c r="D335" s="2" t="s">
        <v>19</v>
      </c>
      <c r="E335" s="2" t="e">
        <f>SUM(B335:B337)</f>
        <v>#REF!</v>
      </c>
      <c r="F335" s="2" t="e">
        <f>SUM(C335:C337)</f>
        <v>#REF!</v>
      </c>
      <c r="G335" s="2" t="e">
        <f>+E335+F335</f>
        <v>#REF!</v>
      </c>
    </row>
    <row r="336" spans="1:14" x14ac:dyDescent="0.25">
      <c r="B336" s="2" t="e">
        <f>COUNTIF('analisi dei rischi'!#REF!,D336)</f>
        <v>#REF!</v>
      </c>
      <c r="C336" s="2" t="e">
        <f>COUNTIF('analisi dei rischi'!#REF!,D336)</f>
        <v>#REF!</v>
      </c>
      <c r="D336" s="2" t="s">
        <v>20</v>
      </c>
    </row>
    <row r="337" spans="2:7" x14ac:dyDescent="0.25">
      <c r="B337" s="2" t="e">
        <f>COUNTIF('analisi dei rischi'!#REF!,D337)</f>
        <v>#REF!</v>
      </c>
      <c r="C337" s="2" t="e">
        <f>COUNTIF('analisi dei rischi'!#REF!,D337)</f>
        <v>#REF!</v>
      </c>
      <c r="D337" s="2" t="s">
        <v>21</v>
      </c>
    </row>
    <row r="338" spans="2:7" x14ac:dyDescent="0.25">
      <c r="B338" s="2" t="e">
        <f>MAX(B335:B337)</f>
        <v>#REF!</v>
      </c>
      <c r="C338" s="2" t="e">
        <f>MAX(C335:C337)</f>
        <v>#REF!</v>
      </c>
      <c r="D338" s="2"/>
    </row>
    <row r="339" spans="2:7" ht="26.25" thickBot="1" x14ac:dyDescent="0.3">
      <c r="B339" s="2" t="e">
        <f>VLOOKUP(B338,B334:D337,3,FALSE)</f>
        <v>#REF!</v>
      </c>
      <c r="C339" s="2" t="e">
        <f>VLOOKUP(C338,C334:D337,2,FALSE)</f>
        <v>#REF!</v>
      </c>
      <c r="D339" s="1" t="s">
        <v>4</v>
      </c>
    </row>
    <row r="340" spans="2:7" x14ac:dyDescent="0.25">
      <c r="B340" s="2"/>
      <c r="C340" s="2"/>
      <c r="D340" s="2"/>
    </row>
    <row r="341" spans="2:7" ht="15.75" thickBot="1" x14ac:dyDescent="0.3">
      <c r="B341" s="2" t="e">
        <f>CONCATENATE(B339,"-",C339)</f>
        <v>#REF!</v>
      </c>
      <c r="C341" s="2" t="e">
        <f>VLOOKUP(B341,'Criteri validazione globale'!$F$5:$G$14,2,FALSE)</f>
        <v>#REF!</v>
      </c>
      <c r="D341" s="1" t="s">
        <v>22</v>
      </c>
    </row>
    <row r="342" spans="2:7" ht="51" x14ac:dyDescent="0.25">
      <c r="B342" s="3" t="s">
        <v>8</v>
      </c>
      <c r="C342" s="3" t="s">
        <v>10</v>
      </c>
      <c r="E342" s="2" t="s">
        <v>33</v>
      </c>
      <c r="F342" s="2" t="s">
        <v>34</v>
      </c>
      <c r="G342" s="2" t="s">
        <v>32</v>
      </c>
    </row>
    <row r="343" spans="2:7" x14ac:dyDescent="0.25">
      <c r="B343" s="12">
        <v>0</v>
      </c>
      <c r="C343" s="12">
        <v>0</v>
      </c>
      <c r="E343" s="2"/>
      <c r="F343" s="2"/>
      <c r="G343" s="2"/>
    </row>
    <row r="344" spans="2:7" x14ac:dyDescent="0.25">
      <c r="B344" s="2" t="e">
        <f>COUNTIF('analisi dei rischi'!#REF!,D344)</f>
        <v>#REF!</v>
      </c>
      <c r="C344" s="2" t="e">
        <f>COUNTIF('analisi dei rischi'!#REF!,D344)</f>
        <v>#REF!</v>
      </c>
      <c r="D344" s="2" t="s">
        <v>19</v>
      </c>
      <c r="E344" s="2" t="e">
        <f>SUM(B344:B346)</f>
        <v>#REF!</v>
      </c>
      <c r="F344" s="2" t="e">
        <f>SUM(C344:C346)</f>
        <v>#REF!</v>
      </c>
      <c r="G344" s="2" t="e">
        <f>+E344+F344</f>
        <v>#REF!</v>
      </c>
    </row>
    <row r="345" spans="2:7" x14ac:dyDescent="0.25">
      <c r="B345" s="2" t="e">
        <f>COUNTIF('analisi dei rischi'!#REF!,D345)</f>
        <v>#REF!</v>
      </c>
      <c r="C345" s="2" t="e">
        <f>COUNTIF('analisi dei rischi'!#REF!,D345)</f>
        <v>#REF!</v>
      </c>
      <c r="D345" s="2" t="s">
        <v>20</v>
      </c>
    </row>
    <row r="346" spans="2:7" x14ac:dyDescent="0.25">
      <c r="B346" s="2" t="e">
        <f>COUNTIF('analisi dei rischi'!#REF!,D346)</f>
        <v>#REF!</v>
      </c>
      <c r="C346" s="2" t="e">
        <f>COUNTIF('analisi dei rischi'!#REF!,D346)</f>
        <v>#REF!</v>
      </c>
      <c r="D346" s="2" t="s">
        <v>21</v>
      </c>
    </row>
    <row r="347" spans="2:7" x14ac:dyDescent="0.25">
      <c r="B347" s="2" t="e">
        <f>MAX(B344:B346)</f>
        <v>#REF!</v>
      </c>
      <c r="C347" s="2" t="e">
        <f>MAX(C344:C346)</f>
        <v>#REF!</v>
      </c>
      <c r="D347" s="2"/>
    </row>
    <row r="348" spans="2:7" ht="26.25" thickBot="1" x14ac:dyDescent="0.3">
      <c r="B348" s="2" t="e">
        <f>VLOOKUP(B347,B343:D346,3,FALSE)</f>
        <v>#REF!</v>
      </c>
      <c r="C348" s="2" t="e">
        <f>VLOOKUP(C347,C343:D346,2,FALSE)</f>
        <v>#REF!</v>
      </c>
      <c r="D348" s="1" t="s">
        <v>4</v>
      </c>
    </row>
    <row r="349" spans="2:7" x14ac:dyDescent="0.25">
      <c r="B349" s="2"/>
      <c r="C349" s="2"/>
      <c r="D349" s="2"/>
    </row>
    <row r="350" spans="2:7" ht="15.75" thickBot="1" x14ac:dyDescent="0.3">
      <c r="B350" s="2" t="e">
        <f>CONCATENATE(B348,"-",C348)</f>
        <v>#REF!</v>
      </c>
      <c r="C350" s="2" t="e">
        <f>VLOOKUP(B350,'Criteri validazione globale'!$F$5:$G$14,2,FALSE)</f>
        <v>#REF!</v>
      </c>
      <c r="D350" s="1" t="s">
        <v>22</v>
      </c>
    </row>
    <row r="351" spans="2:7" ht="51" x14ac:dyDescent="0.25">
      <c r="B351" s="3" t="s">
        <v>8</v>
      </c>
      <c r="C351" s="3" t="s">
        <v>10</v>
      </c>
      <c r="E351" s="2" t="s">
        <v>33</v>
      </c>
      <c r="F351" s="2" t="s">
        <v>34</v>
      </c>
      <c r="G351" s="2" t="s">
        <v>32</v>
      </c>
    </row>
    <row r="352" spans="2:7" x14ac:dyDescent="0.25">
      <c r="B352" s="12">
        <v>0</v>
      </c>
      <c r="C352" s="12">
        <v>0</v>
      </c>
      <c r="E352" s="2"/>
      <c r="F352" s="2"/>
      <c r="G352" s="2"/>
    </row>
    <row r="353" spans="2:7" x14ac:dyDescent="0.25">
      <c r="B353" s="2" t="e">
        <f>COUNTIF('analisi dei rischi'!#REF!,D353)</f>
        <v>#REF!</v>
      </c>
      <c r="C353" s="2" t="e">
        <f>COUNTIF('analisi dei rischi'!#REF!,D353)</f>
        <v>#REF!</v>
      </c>
      <c r="D353" s="2" t="s">
        <v>19</v>
      </c>
      <c r="E353" s="2" t="e">
        <f>SUM(B353:B355)</f>
        <v>#REF!</v>
      </c>
      <c r="F353" s="2" t="e">
        <f>SUM(C353:C355)</f>
        <v>#REF!</v>
      </c>
      <c r="G353" s="2" t="e">
        <f>+E353+F353</f>
        <v>#REF!</v>
      </c>
    </row>
    <row r="354" spans="2:7" x14ac:dyDescent="0.25">
      <c r="B354" s="2" t="e">
        <f>COUNTIF('analisi dei rischi'!#REF!,D354)</f>
        <v>#REF!</v>
      </c>
      <c r="C354" s="2" t="e">
        <f>COUNTIF('analisi dei rischi'!#REF!,D354)</f>
        <v>#REF!</v>
      </c>
      <c r="D354" s="2" t="s">
        <v>20</v>
      </c>
    </row>
    <row r="355" spans="2:7" x14ac:dyDescent="0.25">
      <c r="B355" s="2" t="e">
        <f>COUNTIF('analisi dei rischi'!#REF!,D355)</f>
        <v>#REF!</v>
      </c>
      <c r="C355" s="2" t="e">
        <f>COUNTIF('analisi dei rischi'!#REF!,D355)</f>
        <v>#REF!</v>
      </c>
      <c r="D355" s="2" t="s">
        <v>21</v>
      </c>
    </row>
    <row r="356" spans="2:7" x14ac:dyDescent="0.25">
      <c r="B356" s="2" t="e">
        <f>MAX(B353:B355)</f>
        <v>#REF!</v>
      </c>
      <c r="C356" s="2" t="e">
        <f>MAX(C353:C355)</f>
        <v>#REF!</v>
      </c>
      <c r="D356" s="2"/>
    </row>
    <row r="357" spans="2:7" ht="26.25" thickBot="1" x14ac:dyDescent="0.3">
      <c r="B357" s="2" t="e">
        <f>VLOOKUP(B356,B352:D355,3,FALSE)</f>
        <v>#REF!</v>
      </c>
      <c r="C357" s="2" t="e">
        <f>VLOOKUP(C356,C352:D355,2,FALSE)</f>
        <v>#REF!</v>
      </c>
      <c r="D357" s="1" t="s">
        <v>4</v>
      </c>
    </row>
    <row r="358" spans="2:7" x14ac:dyDescent="0.25">
      <c r="B358" s="2"/>
      <c r="C358" s="2"/>
      <c r="D358" s="2"/>
    </row>
    <row r="359" spans="2:7" ht="15.75" thickBot="1" x14ac:dyDescent="0.3">
      <c r="B359" s="2" t="e">
        <f>CONCATENATE(B357,"-",C357)</f>
        <v>#REF!</v>
      </c>
      <c r="C359" s="2" t="e">
        <f>VLOOKUP(B359,'Criteri validazione globale'!$F$5:$G$14,2,FALSE)</f>
        <v>#REF!</v>
      </c>
      <c r="D359" s="1" t="s">
        <v>22</v>
      </c>
    </row>
    <row r="360" spans="2:7" ht="51" x14ac:dyDescent="0.25">
      <c r="B360" s="3" t="s">
        <v>8</v>
      </c>
      <c r="C360" s="3" t="s">
        <v>10</v>
      </c>
      <c r="E360" s="2" t="s">
        <v>33</v>
      </c>
      <c r="F360" s="2" t="s">
        <v>34</v>
      </c>
      <c r="G360" s="2" t="s">
        <v>32</v>
      </c>
    </row>
    <row r="361" spans="2:7" x14ac:dyDescent="0.25">
      <c r="B361" s="12">
        <v>0</v>
      </c>
      <c r="C361" s="12">
        <v>0</v>
      </c>
      <c r="E361" s="2"/>
      <c r="F361" s="2"/>
      <c r="G361" s="2"/>
    </row>
    <row r="362" spans="2:7" x14ac:dyDescent="0.25">
      <c r="B362" s="2" t="e">
        <f>COUNTIF('analisi dei rischi'!#REF!,D362)</f>
        <v>#REF!</v>
      </c>
      <c r="C362" s="2" t="e">
        <f>COUNTIF('analisi dei rischi'!#REF!,D362)</f>
        <v>#REF!</v>
      </c>
      <c r="D362" s="2" t="s">
        <v>19</v>
      </c>
      <c r="E362" s="2" t="e">
        <f>SUM(B362:B364)</f>
        <v>#REF!</v>
      </c>
      <c r="F362" s="2" t="e">
        <f>SUM(C362:C364)</f>
        <v>#REF!</v>
      </c>
      <c r="G362" s="2" t="e">
        <f>+E362+F362</f>
        <v>#REF!</v>
      </c>
    </row>
    <row r="363" spans="2:7" x14ac:dyDescent="0.25">
      <c r="B363" s="2" t="e">
        <f>COUNTIF('analisi dei rischi'!#REF!,D363)</f>
        <v>#REF!</v>
      </c>
      <c r="C363" s="2" t="e">
        <f>COUNTIF('analisi dei rischi'!#REF!,D363)</f>
        <v>#REF!</v>
      </c>
      <c r="D363" s="2" t="s">
        <v>20</v>
      </c>
    </row>
    <row r="364" spans="2:7" x14ac:dyDescent="0.25">
      <c r="B364" s="2" t="e">
        <f>COUNTIF('analisi dei rischi'!#REF!,D364)</f>
        <v>#REF!</v>
      </c>
      <c r="C364" s="2" t="e">
        <f>COUNTIF('analisi dei rischi'!#REF!,D364)</f>
        <v>#REF!</v>
      </c>
      <c r="D364" s="2" t="s">
        <v>21</v>
      </c>
    </row>
    <row r="365" spans="2:7" x14ac:dyDescent="0.25">
      <c r="B365" s="2" t="e">
        <f>MAX(B362:B364)</f>
        <v>#REF!</v>
      </c>
      <c r="C365" s="2" t="e">
        <f>MAX(C362:C364)</f>
        <v>#REF!</v>
      </c>
      <c r="D365" s="2"/>
    </row>
    <row r="366" spans="2:7" ht="26.25" thickBot="1" x14ac:dyDescent="0.3">
      <c r="B366" s="2" t="e">
        <f>VLOOKUP(B365,B361:D364,3,FALSE)</f>
        <v>#REF!</v>
      </c>
      <c r="C366" s="2" t="e">
        <f>VLOOKUP(C365,C361:D364,2,FALSE)</f>
        <v>#REF!</v>
      </c>
      <c r="D366" s="1" t="s">
        <v>4</v>
      </c>
    </row>
    <row r="367" spans="2:7" x14ac:dyDescent="0.25">
      <c r="B367" s="2"/>
      <c r="C367" s="2"/>
      <c r="D367" s="2"/>
    </row>
    <row r="368" spans="2:7" ht="15.75" thickBot="1" x14ac:dyDescent="0.3">
      <c r="B368" s="2" t="e">
        <f>CONCATENATE(B366,"-",C366)</f>
        <v>#REF!</v>
      </c>
      <c r="C368" s="2" t="e">
        <f>VLOOKUP(B368,'Criteri validazione globale'!$F$5:$G$14,2,FALSE)</f>
        <v>#REF!</v>
      </c>
      <c r="D368" s="1" t="s">
        <v>22</v>
      </c>
    </row>
    <row r="369" spans="1:14" ht="51" x14ac:dyDescent="0.25">
      <c r="B369" s="3" t="s">
        <v>8</v>
      </c>
      <c r="C369" s="3" t="s">
        <v>10</v>
      </c>
      <c r="E369" s="2" t="s">
        <v>33</v>
      </c>
      <c r="F369" s="2" t="s">
        <v>34</v>
      </c>
      <c r="G369" s="2" t="s">
        <v>32</v>
      </c>
    </row>
    <row r="370" spans="1:14" x14ac:dyDescent="0.25">
      <c r="B370" s="12">
        <v>0</v>
      </c>
      <c r="C370" s="12">
        <v>0</v>
      </c>
      <c r="E370" s="2"/>
      <c r="F370" s="2"/>
      <c r="G370" s="2"/>
    </row>
    <row r="371" spans="1:14" x14ac:dyDescent="0.25">
      <c r="B371" s="2" t="e">
        <f>COUNTIF('analisi dei rischi'!#REF!,D371)</f>
        <v>#REF!</v>
      </c>
      <c r="C371" s="2" t="e">
        <f>COUNTIF('analisi dei rischi'!#REF!,D371)</f>
        <v>#REF!</v>
      </c>
      <c r="D371" s="2" t="s">
        <v>19</v>
      </c>
      <c r="E371" s="2" t="e">
        <f>SUM(B371:B373)</f>
        <v>#REF!</v>
      </c>
      <c r="F371" s="2" t="e">
        <f>SUM(C371:C373)</f>
        <v>#REF!</v>
      </c>
      <c r="G371" s="2" t="e">
        <f>+E371+F371</f>
        <v>#REF!</v>
      </c>
    </row>
    <row r="372" spans="1:14" x14ac:dyDescent="0.25">
      <c r="B372" s="2" t="e">
        <f>COUNTIF('analisi dei rischi'!#REF!,D372)</f>
        <v>#REF!</v>
      </c>
      <c r="C372" s="2" t="e">
        <f>COUNTIF('analisi dei rischi'!#REF!,D372)</f>
        <v>#REF!</v>
      </c>
      <c r="D372" s="2" t="s">
        <v>20</v>
      </c>
    </row>
    <row r="373" spans="1:14" x14ac:dyDescent="0.25">
      <c r="B373" s="2" t="e">
        <f>COUNTIF('analisi dei rischi'!#REF!,D373)</f>
        <v>#REF!</v>
      </c>
      <c r="C373" s="2" t="e">
        <f>COUNTIF('analisi dei rischi'!#REF!,D373)</f>
        <v>#REF!</v>
      </c>
      <c r="D373" s="2" t="s">
        <v>21</v>
      </c>
    </row>
    <row r="374" spans="1:14" x14ac:dyDescent="0.25">
      <c r="B374" s="2" t="e">
        <f>MAX(B371:B373)</f>
        <v>#REF!</v>
      </c>
      <c r="C374" s="2" t="e">
        <f>MAX(C371:C373)</f>
        <v>#REF!</v>
      </c>
      <c r="D374" s="2"/>
    </row>
    <row r="375" spans="1:14" ht="26.25" thickBot="1" x14ac:dyDescent="0.3">
      <c r="B375" s="2" t="e">
        <f>VLOOKUP(B374,B370:D373,3,FALSE)</f>
        <v>#REF!</v>
      </c>
      <c r="C375" s="2" t="e">
        <f>VLOOKUP(C374,C370:D373,2,FALSE)</f>
        <v>#REF!</v>
      </c>
      <c r="D375" s="1" t="s">
        <v>4</v>
      </c>
    </row>
    <row r="376" spans="1:14" x14ac:dyDescent="0.25">
      <c r="B376" s="2"/>
      <c r="C376" s="2"/>
      <c r="D376" s="2"/>
    </row>
    <row r="377" spans="1:14" ht="15.75" thickBot="1" x14ac:dyDescent="0.3">
      <c r="B377" s="2" t="e">
        <f>CONCATENATE(B375,"-",C375)</f>
        <v>#REF!</v>
      </c>
      <c r="C377" s="2" t="e">
        <f>VLOOKUP(B377,'Criteri validazione globale'!$F$5:$G$14,2,FALSE)</f>
        <v>#REF!</v>
      </c>
      <c r="D377" s="1" t="s">
        <v>22</v>
      </c>
    </row>
    <row r="378" spans="1:14" ht="15.75" thickBot="1" x14ac:dyDescent="0.3">
      <c r="A378" s="2"/>
      <c r="B378" s="2"/>
      <c r="C378" s="2"/>
      <c r="D378" s="2"/>
      <c r="E378" s="2"/>
      <c r="F378" s="2"/>
      <c r="G378" s="2"/>
      <c r="H378" s="2"/>
      <c r="I378" s="2"/>
      <c r="J378" s="2"/>
      <c r="K378" s="2"/>
      <c r="L378" s="2"/>
      <c r="M378" s="2"/>
      <c r="N378" s="2"/>
    </row>
    <row r="379" spans="1:14" ht="51" x14ac:dyDescent="0.25">
      <c r="B379" s="3" t="s">
        <v>8</v>
      </c>
      <c r="C379" s="3" t="s">
        <v>10</v>
      </c>
      <c r="E379" s="2" t="s">
        <v>33</v>
      </c>
      <c r="F379" s="2" t="s">
        <v>34</v>
      </c>
      <c r="G379" s="2" t="s">
        <v>32</v>
      </c>
    </row>
    <row r="380" spans="1:14" x14ac:dyDescent="0.25">
      <c r="B380" s="12">
        <v>0</v>
      </c>
      <c r="C380" s="12">
        <v>0</v>
      </c>
      <c r="E380" s="2"/>
      <c r="F380" s="2"/>
      <c r="G380" s="2"/>
    </row>
    <row r="381" spans="1:14" x14ac:dyDescent="0.25">
      <c r="B381" s="2" t="e">
        <f>COUNTIF('analisi dei rischi'!#REF!,D381)</f>
        <v>#REF!</v>
      </c>
      <c r="C381" s="2" t="e">
        <f>COUNTIF('analisi dei rischi'!#REF!,D381)</f>
        <v>#REF!</v>
      </c>
      <c r="D381" s="2" t="s">
        <v>19</v>
      </c>
      <c r="E381" s="2" t="e">
        <f>SUM(B381:B383)</f>
        <v>#REF!</v>
      </c>
      <c r="F381" s="2" t="e">
        <f>SUM(C381:C383)</f>
        <v>#REF!</v>
      </c>
      <c r="G381" s="2" t="e">
        <f>+E381+F381</f>
        <v>#REF!</v>
      </c>
    </row>
    <row r="382" spans="1:14" x14ac:dyDescent="0.25">
      <c r="B382" s="2" t="e">
        <f>COUNTIF('analisi dei rischi'!#REF!,D382)</f>
        <v>#REF!</v>
      </c>
      <c r="C382" s="2" t="e">
        <f>COUNTIF('analisi dei rischi'!#REF!,D382)</f>
        <v>#REF!</v>
      </c>
      <c r="D382" s="2" t="s">
        <v>20</v>
      </c>
    </row>
    <row r="383" spans="1:14" x14ac:dyDescent="0.25">
      <c r="B383" s="2" t="e">
        <f>COUNTIF('analisi dei rischi'!#REF!,D383)</f>
        <v>#REF!</v>
      </c>
      <c r="C383" s="2" t="e">
        <f>COUNTIF('analisi dei rischi'!#REF!,D383)</f>
        <v>#REF!</v>
      </c>
      <c r="D383" s="2" t="s">
        <v>21</v>
      </c>
    </row>
    <row r="384" spans="1:14" x14ac:dyDescent="0.25">
      <c r="B384" s="2" t="e">
        <f>MAX(B381:B383)</f>
        <v>#REF!</v>
      </c>
      <c r="C384" s="2" t="e">
        <f>MAX(C381:C383)</f>
        <v>#REF!</v>
      </c>
      <c r="D384" s="2"/>
    </row>
    <row r="385" spans="2:7" ht="26.25" thickBot="1" x14ac:dyDescent="0.3">
      <c r="B385" s="2" t="e">
        <f>VLOOKUP(B384,B380:D383,3,FALSE)</f>
        <v>#REF!</v>
      </c>
      <c r="C385" s="2" t="e">
        <f>VLOOKUP(C384,C380:D383,2,FALSE)</f>
        <v>#REF!</v>
      </c>
      <c r="D385" s="1" t="s">
        <v>4</v>
      </c>
    </row>
    <row r="386" spans="2:7" x14ac:dyDescent="0.25">
      <c r="B386" s="2"/>
      <c r="C386" s="2"/>
      <c r="D386" s="2"/>
    </row>
    <row r="387" spans="2:7" ht="15.75" thickBot="1" x14ac:dyDescent="0.3">
      <c r="B387" s="2" t="e">
        <f>CONCATENATE(B385,"-",C385)</f>
        <v>#REF!</v>
      </c>
      <c r="C387" s="2" t="e">
        <f>VLOOKUP(B387,'Criteri validazione globale'!$F$5:$G$14,2,FALSE)</f>
        <v>#REF!</v>
      </c>
      <c r="D387" s="1" t="s">
        <v>22</v>
      </c>
    </row>
    <row r="388" spans="2:7" ht="51" x14ac:dyDescent="0.25">
      <c r="B388" s="3" t="s">
        <v>8</v>
      </c>
      <c r="C388" s="3" t="s">
        <v>10</v>
      </c>
      <c r="E388" s="2" t="s">
        <v>33</v>
      </c>
      <c r="F388" s="2" t="s">
        <v>34</v>
      </c>
      <c r="G388" s="2" t="s">
        <v>32</v>
      </c>
    </row>
    <row r="389" spans="2:7" x14ac:dyDescent="0.25">
      <c r="B389" s="12">
        <v>0</v>
      </c>
      <c r="C389" s="12">
        <v>0</v>
      </c>
      <c r="E389" s="2"/>
      <c r="F389" s="2"/>
      <c r="G389" s="2"/>
    </row>
    <row r="390" spans="2:7" x14ac:dyDescent="0.25">
      <c r="B390" s="2" t="e">
        <f>COUNTIF('analisi dei rischi'!#REF!,D390)</f>
        <v>#REF!</v>
      </c>
      <c r="C390" s="2" t="e">
        <f>COUNTIF('analisi dei rischi'!#REF!,D390)</f>
        <v>#REF!</v>
      </c>
      <c r="D390" s="2" t="s">
        <v>19</v>
      </c>
      <c r="E390" s="2" t="e">
        <f>SUM(B390:B392)</f>
        <v>#REF!</v>
      </c>
      <c r="F390" s="2" t="e">
        <f>SUM(C390:C392)</f>
        <v>#REF!</v>
      </c>
      <c r="G390" s="2" t="e">
        <f>+E390+F390</f>
        <v>#REF!</v>
      </c>
    </row>
    <row r="391" spans="2:7" x14ac:dyDescent="0.25">
      <c r="B391" s="2" t="e">
        <f>COUNTIF('analisi dei rischi'!#REF!,D391)</f>
        <v>#REF!</v>
      </c>
      <c r="C391" s="2" t="e">
        <f>COUNTIF('analisi dei rischi'!#REF!,D391)</f>
        <v>#REF!</v>
      </c>
      <c r="D391" s="2" t="s">
        <v>20</v>
      </c>
    </row>
    <row r="392" spans="2:7" x14ac:dyDescent="0.25">
      <c r="B392" s="2" t="e">
        <f>COUNTIF('analisi dei rischi'!#REF!,D392)</f>
        <v>#REF!</v>
      </c>
      <c r="C392" s="2" t="e">
        <f>COUNTIF('analisi dei rischi'!#REF!,D392)</f>
        <v>#REF!</v>
      </c>
      <c r="D392" s="2" t="s">
        <v>21</v>
      </c>
    </row>
    <row r="393" spans="2:7" x14ac:dyDescent="0.25">
      <c r="B393" s="2" t="e">
        <f>MAX(B390:B392)</f>
        <v>#REF!</v>
      </c>
      <c r="C393" s="2" t="e">
        <f>MAX(C390:C392)</f>
        <v>#REF!</v>
      </c>
      <c r="D393" s="2"/>
    </row>
    <row r="394" spans="2:7" ht="26.25" thickBot="1" x14ac:dyDescent="0.3">
      <c r="B394" s="2" t="e">
        <f>VLOOKUP(B393,B389:D392,3,FALSE)</f>
        <v>#REF!</v>
      </c>
      <c r="C394" s="2" t="e">
        <f>VLOOKUP(C393,C389:D392,2,FALSE)</f>
        <v>#REF!</v>
      </c>
      <c r="D394" s="1" t="s">
        <v>4</v>
      </c>
    </row>
    <row r="395" spans="2:7" x14ac:dyDescent="0.25">
      <c r="B395" s="2"/>
      <c r="C395" s="2"/>
      <c r="D395" s="2"/>
    </row>
    <row r="396" spans="2:7" ht="15.75" thickBot="1" x14ac:dyDescent="0.3">
      <c r="B396" s="2" t="e">
        <f>CONCATENATE(B394,"-",C394)</f>
        <v>#REF!</v>
      </c>
      <c r="C396" s="2" t="e">
        <f>VLOOKUP(B396,'Criteri validazione globale'!$F$5:$G$14,2,FALSE)</f>
        <v>#REF!</v>
      </c>
      <c r="D396" s="1" t="s">
        <v>22</v>
      </c>
    </row>
    <row r="397" spans="2:7" ht="51" x14ac:dyDescent="0.25">
      <c r="B397" s="3" t="s">
        <v>8</v>
      </c>
      <c r="C397" s="3" t="s">
        <v>10</v>
      </c>
      <c r="E397" s="2" t="s">
        <v>33</v>
      </c>
      <c r="F397" s="2" t="s">
        <v>34</v>
      </c>
      <c r="G397" s="2" t="s">
        <v>32</v>
      </c>
    </row>
    <row r="398" spans="2:7" x14ac:dyDescent="0.25">
      <c r="B398" s="12">
        <v>0</v>
      </c>
      <c r="C398" s="12">
        <v>0</v>
      </c>
      <c r="E398" s="2"/>
      <c r="F398" s="2"/>
      <c r="G398" s="2"/>
    </row>
    <row r="399" spans="2:7" x14ac:dyDescent="0.25">
      <c r="B399" s="2" t="e">
        <f>COUNTIF('analisi dei rischi'!#REF!,D399)</f>
        <v>#REF!</v>
      </c>
      <c r="C399" s="2" t="e">
        <f>COUNTIF('analisi dei rischi'!#REF!,D399)</f>
        <v>#REF!</v>
      </c>
      <c r="D399" s="2" t="s">
        <v>19</v>
      </c>
      <c r="E399" s="2" t="e">
        <f>SUM(B399:B401)</f>
        <v>#REF!</v>
      </c>
      <c r="F399" s="2" t="e">
        <f>SUM(C399:C401)</f>
        <v>#REF!</v>
      </c>
      <c r="G399" s="2" t="e">
        <f>+E399+F399</f>
        <v>#REF!</v>
      </c>
    </row>
    <row r="400" spans="2:7" x14ac:dyDescent="0.25">
      <c r="B400" s="2" t="e">
        <f>COUNTIF('analisi dei rischi'!#REF!,D400)</f>
        <v>#REF!</v>
      </c>
      <c r="C400" s="2" t="e">
        <f>COUNTIF('analisi dei rischi'!#REF!,D400)</f>
        <v>#REF!</v>
      </c>
      <c r="D400" s="2" t="s">
        <v>20</v>
      </c>
    </row>
    <row r="401" spans="1:14" x14ac:dyDescent="0.25">
      <c r="B401" s="2" t="e">
        <f>COUNTIF('analisi dei rischi'!#REF!,D401)</f>
        <v>#REF!</v>
      </c>
      <c r="C401" s="2" t="e">
        <f>COUNTIF('analisi dei rischi'!#REF!,D401)</f>
        <v>#REF!</v>
      </c>
      <c r="D401" s="2" t="s">
        <v>21</v>
      </c>
    </row>
    <row r="402" spans="1:14" x14ac:dyDescent="0.25">
      <c r="B402" s="2" t="e">
        <f>MAX(B399:B401)</f>
        <v>#REF!</v>
      </c>
      <c r="C402" s="2" t="e">
        <f>MAX(C399:C401)</f>
        <v>#REF!</v>
      </c>
      <c r="D402" s="2"/>
    </row>
    <row r="403" spans="1:14" ht="26.25" thickBot="1" x14ac:dyDescent="0.3">
      <c r="B403" s="2" t="e">
        <f>VLOOKUP(B402,B398:D401,3,FALSE)</f>
        <v>#REF!</v>
      </c>
      <c r="C403" s="2" t="e">
        <f>VLOOKUP(C402,C398:D401,2,FALSE)</f>
        <v>#REF!</v>
      </c>
      <c r="D403" s="1" t="s">
        <v>4</v>
      </c>
    </row>
    <row r="404" spans="1:14" x14ac:dyDescent="0.25">
      <c r="B404" s="2"/>
      <c r="C404" s="2"/>
      <c r="D404" s="2"/>
    </row>
    <row r="405" spans="1:14" ht="15.75" thickBot="1" x14ac:dyDescent="0.3">
      <c r="B405" s="2" t="e">
        <f>CONCATENATE(B403,"-",C403)</f>
        <v>#REF!</v>
      </c>
      <c r="C405" s="2" t="e">
        <f>VLOOKUP(B405,'Criteri validazione globale'!$F$5:$G$14,2,FALSE)</f>
        <v>#REF!</v>
      </c>
      <c r="D405" s="1" t="s">
        <v>22</v>
      </c>
    </row>
    <row r="406" spans="1:14" ht="51" x14ac:dyDescent="0.25">
      <c r="B406" s="3" t="s">
        <v>8</v>
      </c>
      <c r="C406" s="3" t="s">
        <v>10</v>
      </c>
      <c r="E406" s="2" t="s">
        <v>33</v>
      </c>
      <c r="F406" s="2" t="s">
        <v>34</v>
      </c>
      <c r="G406" s="2" t="s">
        <v>32</v>
      </c>
    </row>
    <row r="407" spans="1:14" x14ac:dyDescent="0.25">
      <c r="B407" s="12">
        <v>0</v>
      </c>
      <c r="C407" s="12">
        <v>0</v>
      </c>
      <c r="E407" s="2"/>
      <c r="F407" s="2"/>
      <c r="G407" s="2"/>
    </row>
    <row r="408" spans="1:14" x14ac:dyDescent="0.25">
      <c r="B408" s="2" t="e">
        <f>COUNTIF('analisi dei rischi'!#REF!,D408)</f>
        <v>#REF!</v>
      </c>
      <c r="C408" s="2" t="e">
        <f>COUNTIF('analisi dei rischi'!#REF!,D408)</f>
        <v>#REF!</v>
      </c>
      <c r="D408" s="2" t="s">
        <v>19</v>
      </c>
      <c r="E408" s="2" t="e">
        <f>SUM(B408:B410)</f>
        <v>#REF!</v>
      </c>
      <c r="F408" s="2" t="e">
        <f>SUM(C408:C410)</f>
        <v>#REF!</v>
      </c>
      <c r="G408" s="2" t="e">
        <f>+E408+F408</f>
        <v>#REF!</v>
      </c>
    </row>
    <row r="409" spans="1:14" x14ac:dyDescent="0.25">
      <c r="B409" s="2" t="e">
        <f>COUNTIF('analisi dei rischi'!#REF!,D409)</f>
        <v>#REF!</v>
      </c>
      <c r="C409" s="2" t="e">
        <f>COUNTIF('analisi dei rischi'!#REF!,D409)</f>
        <v>#REF!</v>
      </c>
      <c r="D409" s="2" t="s">
        <v>20</v>
      </c>
    </row>
    <row r="410" spans="1:14" x14ac:dyDescent="0.25">
      <c r="B410" s="2" t="e">
        <f>COUNTIF('analisi dei rischi'!#REF!,D410)</f>
        <v>#REF!</v>
      </c>
      <c r="C410" s="2" t="e">
        <f>COUNTIF('analisi dei rischi'!#REF!,D410)</f>
        <v>#REF!</v>
      </c>
      <c r="D410" s="2" t="s">
        <v>21</v>
      </c>
    </row>
    <row r="411" spans="1:14" x14ac:dyDescent="0.25">
      <c r="B411" s="2" t="e">
        <f>MAX(B408:B410)</f>
        <v>#REF!</v>
      </c>
      <c r="C411" s="2" t="e">
        <f>MAX(C408:C410)</f>
        <v>#REF!</v>
      </c>
      <c r="D411" s="2"/>
    </row>
    <row r="412" spans="1:14" ht="26.25" thickBot="1" x14ac:dyDescent="0.3">
      <c r="B412" s="2" t="e">
        <f>VLOOKUP(B411,B407:D410,3,FALSE)</f>
        <v>#REF!</v>
      </c>
      <c r="C412" s="2" t="e">
        <f>VLOOKUP(C411,C407:D410,2,FALSE)</f>
        <v>#REF!</v>
      </c>
      <c r="D412" s="1" t="s">
        <v>4</v>
      </c>
    </row>
    <row r="413" spans="1:14" x14ac:dyDescent="0.25">
      <c r="B413" s="2"/>
      <c r="C413" s="2"/>
      <c r="D413" s="2"/>
    </row>
    <row r="414" spans="1:14" ht="15.75" thickBot="1" x14ac:dyDescent="0.3">
      <c r="B414" s="2" t="e">
        <f>CONCATENATE(B412,"-",C412)</f>
        <v>#REF!</v>
      </c>
      <c r="C414" s="2" t="e">
        <f>VLOOKUP(B414,'Criteri validazione globale'!$F$5:$G$14,2,FALSE)</f>
        <v>#REF!</v>
      </c>
      <c r="D414" s="1" t="s">
        <v>22</v>
      </c>
    </row>
    <row r="415" spans="1:14" ht="15.75" thickBot="1" x14ac:dyDescent="0.3">
      <c r="A415" s="2"/>
      <c r="B415" s="2"/>
      <c r="C415" s="2"/>
      <c r="D415" s="2"/>
      <c r="E415" s="2"/>
      <c r="F415" s="2"/>
      <c r="G415" s="2"/>
      <c r="H415" s="2"/>
      <c r="I415" s="2"/>
      <c r="J415" s="2"/>
      <c r="K415" s="2"/>
      <c r="L415" s="2"/>
      <c r="M415" s="2"/>
      <c r="N415" s="2"/>
    </row>
    <row r="416" spans="1:14" ht="51" x14ac:dyDescent="0.25">
      <c r="B416" s="3" t="s">
        <v>8</v>
      </c>
      <c r="C416" s="3" t="s">
        <v>10</v>
      </c>
      <c r="E416" s="2" t="s">
        <v>33</v>
      </c>
      <c r="F416" s="2" t="s">
        <v>34</v>
      </c>
      <c r="G416" s="2" t="s">
        <v>32</v>
      </c>
    </row>
    <row r="417" spans="2:7" x14ac:dyDescent="0.25">
      <c r="B417" s="12">
        <v>0</v>
      </c>
      <c r="C417" s="12">
        <v>0</v>
      </c>
      <c r="E417" s="2"/>
      <c r="F417" s="2"/>
      <c r="G417" s="2"/>
    </row>
    <row r="418" spans="2:7" x14ac:dyDescent="0.25">
      <c r="B418" s="2" t="e">
        <f>COUNTIF('analisi dei rischi'!#REF!,D418)</f>
        <v>#REF!</v>
      </c>
      <c r="C418" s="2" t="e">
        <f>COUNTIF('analisi dei rischi'!#REF!,D418)</f>
        <v>#REF!</v>
      </c>
      <c r="D418" s="2" t="s">
        <v>19</v>
      </c>
      <c r="E418" s="2" t="e">
        <f>SUM(B418:B420)</f>
        <v>#REF!</v>
      </c>
      <c r="F418" s="2" t="e">
        <f>SUM(C418:C420)</f>
        <v>#REF!</v>
      </c>
      <c r="G418" s="2" t="e">
        <f>+E418+F418</f>
        <v>#REF!</v>
      </c>
    </row>
    <row r="419" spans="2:7" x14ac:dyDescent="0.25">
      <c r="B419" s="2" t="e">
        <f>COUNTIF('analisi dei rischi'!#REF!,D419)</f>
        <v>#REF!</v>
      </c>
      <c r="C419" s="2" t="e">
        <f>COUNTIF('analisi dei rischi'!#REF!,D419)</f>
        <v>#REF!</v>
      </c>
      <c r="D419" s="2" t="s">
        <v>20</v>
      </c>
    </row>
    <row r="420" spans="2:7" x14ac:dyDescent="0.25">
      <c r="B420" s="2" t="e">
        <f>COUNTIF('analisi dei rischi'!#REF!,D420)</f>
        <v>#REF!</v>
      </c>
      <c r="C420" s="2" t="e">
        <f>COUNTIF('analisi dei rischi'!#REF!,D420)</f>
        <v>#REF!</v>
      </c>
      <c r="D420" s="2" t="s">
        <v>21</v>
      </c>
    </row>
    <row r="421" spans="2:7" x14ac:dyDescent="0.25">
      <c r="B421" s="2" t="e">
        <f>MAX(B418:B420)</f>
        <v>#REF!</v>
      </c>
      <c r="C421" s="2" t="e">
        <f>MAX(C418:C420)</f>
        <v>#REF!</v>
      </c>
      <c r="D421" s="2"/>
    </row>
    <row r="422" spans="2:7" ht="26.25" thickBot="1" x14ac:dyDescent="0.3">
      <c r="B422" s="2" t="e">
        <f>VLOOKUP(B421,B417:D420,3,FALSE)</f>
        <v>#REF!</v>
      </c>
      <c r="C422" s="2" t="e">
        <f>VLOOKUP(C421,C417:D420,2,FALSE)</f>
        <v>#REF!</v>
      </c>
      <c r="D422" s="1" t="s">
        <v>4</v>
      </c>
    </row>
    <row r="423" spans="2:7" x14ac:dyDescent="0.25">
      <c r="B423" s="2"/>
      <c r="C423" s="2"/>
      <c r="D423" s="2"/>
    </row>
    <row r="424" spans="2:7" ht="15.75" thickBot="1" x14ac:dyDescent="0.3">
      <c r="B424" s="2" t="e">
        <f>CONCATENATE(B422,"-",C422)</f>
        <v>#REF!</v>
      </c>
      <c r="C424" s="2" t="e">
        <f>VLOOKUP(B424,'Criteri validazione globale'!$F$5:$G$14,2,FALSE)</f>
        <v>#REF!</v>
      </c>
      <c r="D424" s="1" t="s">
        <v>22</v>
      </c>
    </row>
    <row r="425" spans="2:7" ht="51" x14ac:dyDescent="0.25">
      <c r="B425" s="3" t="s">
        <v>8</v>
      </c>
      <c r="C425" s="3" t="s">
        <v>10</v>
      </c>
      <c r="E425" s="2" t="s">
        <v>33</v>
      </c>
      <c r="F425" s="2" t="s">
        <v>34</v>
      </c>
      <c r="G425" s="2" t="s">
        <v>32</v>
      </c>
    </row>
    <row r="426" spans="2:7" x14ac:dyDescent="0.25">
      <c r="B426" s="12">
        <v>0</v>
      </c>
      <c r="C426" s="12">
        <v>0</v>
      </c>
      <c r="E426" s="2"/>
      <c r="F426" s="2"/>
      <c r="G426" s="2"/>
    </row>
    <row r="427" spans="2:7" x14ac:dyDescent="0.25">
      <c r="B427" s="2" t="e">
        <f>COUNTIF('analisi dei rischi'!#REF!,D427)</f>
        <v>#REF!</v>
      </c>
      <c r="C427" s="2" t="e">
        <f>COUNTIF('analisi dei rischi'!#REF!,D427)</f>
        <v>#REF!</v>
      </c>
      <c r="D427" s="2" t="s">
        <v>19</v>
      </c>
      <c r="E427" s="2" t="e">
        <f>SUM(B427:B429)</f>
        <v>#REF!</v>
      </c>
      <c r="F427" s="2" t="e">
        <f>SUM(C427:C429)</f>
        <v>#REF!</v>
      </c>
      <c r="G427" s="2" t="e">
        <f>+E427+F427</f>
        <v>#REF!</v>
      </c>
    </row>
    <row r="428" spans="2:7" x14ac:dyDescent="0.25">
      <c r="B428" s="2" t="e">
        <f>COUNTIF('analisi dei rischi'!#REF!,D428)</f>
        <v>#REF!</v>
      </c>
      <c r="C428" s="2" t="e">
        <f>COUNTIF('analisi dei rischi'!#REF!,D428)</f>
        <v>#REF!</v>
      </c>
      <c r="D428" s="2" t="s">
        <v>20</v>
      </c>
    </row>
    <row r="429" spans="2:7" x14ac:dyDescent="0.25">
      <c r="B429" s="2" t="e">
        <f>COUNTIF('analisi dei rischi'!#REF!,D429)</f>
        <v>#REF!</v>
      </c>
      <c r="C429" s="2" t="e">
        <f>COUNTIF('analisi dei rischi'!#REF!,D429)</f>
        <v>#REF!</v>
      </c>
      <c r="D429" s="2" t="s">
        <v>21</v>
      </c>
    </row>
    <row r="430" spans="2:7" x14ac:dyDescent="0.25">
      <c r="B430" s="2" t="e">
        <f>MAX(B427:B429)</f>
        <v>#REF!</v>
      </c>
      <c r="C430" s="2" t="e">
        <f>MAX(C427:C429)</f>
        <v>#REF!</v>
      </c>
      <c r="D430" s="2"/>
    </row>
    <row r="431" spans="2:7" ht="26.25" thickBot="1" x14ac:dyDescent="0.3">
      <c r="B431" s="2" t="e">
        <f>VLOOKUP(B430,B426:D429,3,FALSE)</f>
        <v>#REF!</v>
      </c>
      <c r="C431" s="2" t="e">
        <f>VLOOKUP(C430,C426:D429,2,FALSE)</f>
        <v>#REF!</v>
      </c>
      <c r="D431" s="1" t="s">
        <v>4</v>
      </c>
    </row>
    <row r="432" spans="2:7" x14ac:dyDescent="0.25">
      <c r="B432" s="2"/>
      <c r="C432" s="2"/>
      <c r="D432" s="2"/>
    </row>
    <row r="433" spans="1:14" ht="15.75" thickBot="1" x14ac:dyDescent="0.3">
      <c r="B433" s="2" t="e">
        <f>CONCATENATE(B431,"-",C431)</f>
        <v>#REF!</v>
      </c>
      <c r="C433" s="2" t="e">
        <f>VLOOKUP(B433,'Criteri validazione globale'!$F$5:$G$14,2,FALSE)</f>
        <v>#REF!</v>
      </c>
      <c r="D433" s="1" t="s">
        <v>22</v>
      </c>
    </row>
    <row r="434" spans="1:14" ht="15.75" thickBot="1" x14ac:dyDescent="0.3">
      <c r="A434" s="2"/>
      <c r="B434" s="2"/>
      <c r="C434" s="2"/>
      <c r="D434" s="2"/>
      <c r="E434" s="2"/>
      <c r="F434" s="2"/>
      <c r="G434" s="2"/>
      <c r="H434" s="2"/>
      <c r="I434" s="2"/>
      <c r="J434" s="2"/>
      <c r="K434" s="2"/>
      <c r="L434" s="2"/>
      <c r="M434" s="2"/>
      <c r="N434" s="2"/>
    </row>
    <row r="435" spans="1:14" ht="51" x14ac:dyDescent="0.25">
      <c r="B435" s="3" t="s">
        <v>8</v>
      </c>
      <c r="C435" s="3" t="s">
        <v>10</v>
      </c>
      <c r="E435" s="2" t="s">
        <v>33</v>
      </c>
      <c r="F435" s="2" t="s">
        <v>34</v>
      </c>
      <c r="G435" s="2" t="s">
        <v>32</v>
      </c>
    </row>
    <row r="436" spans="1:14" x14ac:dyDescent="0.25">
      <c r="B436" s="12">
        <v>0</v>
      </c>
      <c r="C436" s="12">
        <v>0</v>
      </c>
      <c r="E436" s="2"/>
      <c r="F436" s="2"/>
      <c r="G436" s="2"/>
    </row>
    <row r="437" spans="1:14" x14ac:dyDescent="0.25">
      <c r="B437" s="2" t="e">
        <f>COUNTIF('analisi dei rischi'!#REF!,D437)</f>
        <v>#REF!</v>
      </c>
      <c r="C437" s="2" t="e">
        <f>COUNTIF('analisi dei rischi'!#REF!,D437)</f>
        <v>#REF!</v>
      </c>
      <c r="D437" s="2" t="s">
        <v>19</v>
      </c>
      <c r="E437" s="2" t="e">
        <f>SUM(B437:B439)</f>
        <v>#REF!</v>
      </c>
      <c r="F437" s="2" t="e">
        <f>SUM(C437:C439)</f>
        <v>#REF!</v>
      </c>
      <c r="G437" s="2" t="e">
        <f>+E437+F437</f>
        <v>#REF!</v>
      </c>
    </row>
    <row r="438" spans="1:14" x14ac:dyDescent="0.25">
      <c r="B438" s="2" t="e">
        <f>COUNTIF('analisi dei rischi'!#REF!,D438)</f>
        <v>#REF!</v>
      </c>
      <c r="C438" s="2" t="e">
        <f>COUNTIF('analisi dei rischi'!#REF!,D438)</f>
        <v>#REF!</v>
      </c>
      <c r="D438" s="2" t="s">
        <v>20</v>
      </c>
    </row>
    <row r="439" spans="1:14" x14ac:dyDescent="0.25">
      <c r="B439" s="2" t="e">
        <f>COUNTIF('analisi dei rischi'!#REF!,D439)</f>
        <v>#REF!</v>
      </c>
      <c r="C439" s="2" t="e">
        <f>COUNTIF('analisi dei rischi'!#REF!,D439)</f>
        <v>#REF!</v>
      </c>
      <c r="D439" s="2" t="s">
        <v>21</v>
      </c>
    </row>
    <row r="440" spans="1:14" x14ac:dyDescent="0.25">
      <c r="B440" s="2" t="e">
        <f>MAX(B437:B439)</f>
        <v>#REF!</v>
      </c>
      <c r="C440" s="2" t="e">
        <f>MAX(C437:C439)</f>
        <v>#REF!</v>
      </c>
      <c r="D440" s="2"/>
    </row>
    <row r="441" spans="1:14" ht="26.25" thickBot="1" x14ac:dyDescent="0.3">
      <c r="B441" s="2" t="e">
        <f>VLOOKUP(B440,B436:D439,3,FALSE)</f>
        <v>#REF!</v>
      </c>
      <c r="C441" s="2" t="e">
        <f>VLOOKUP(C440,C436:D439,2,FALSE)</f>
        <v>#REF!</v>
      </c>
      <c r="D441" s="1" t="s">
        <v>4</v>
      </c>
    </row>
    <row r="442" spans="1:14" x14ac:dyDescent="0.25">
      <c r="B442" s="2"/>
      <c r="C442" s="2"/>
      <c r="D442" s="2"/>
    </row>
    <row r="443" spans="1:14" ht="15.75" thickBot="1" x14ac:dyDescent="0.3">
      <c r="B443" s="2" t="e">
        <f>CONCATENATE(B441,"-",C441)</f>
        <v>#REF!</v>
      </c>
      <c r="C443" s="2" t="e">
        <f>VLOOKUP(B443,'Criteri validazione globale'!$F$5:$G$14,2,FALSE)</f>
        <v>#REF!</v>
      </c>
      <c r="D443" s="1" t="s">
        <v>22</v>
      </c>
    </row>
    <row r="444" spans="1:14" ht="51" x14ac:dyDescent="0.25">
      <c r="B444" s="3" t="s">
        <v>8</v>
      </c>
      <c r="C444" s="3" t="s">
        <v>10</v>
      </c>
      <c r="E444" s="2" t="s">
        <v>33</v>
      </c>
      <c r="F444" s="2" t="s">
        <v>34</v>
      </c>
      <c r="G444" s="2" t="s">
        <v>32</v>
      </c>
    </row>
    <row r="445" spans="1:14" x14ac:dyDescent="0.25">
      <c r="B445" s="12">
        <v>0</v>
      </c>
      <c r="C445" s="12">
        <v>0</v>
      </c>
      <c r="E445" s="2"/>
      <c r="F445" s="2"/>
      <c r="G445" s="2"/>
    </row>
    <row r="446" spans="1:14" x14ac:dyDescent="0.25">
      <c r="B446" s="2" t="e">
        <f>COUNTIF('analisi dei rischi'!#REF!,D446)</f>
        <v>#REF!</v>
      </c>
      <c r="C446" s="2" t="e">
        <f>COUNTIF('analisi dei rischi'!#REF!,D446)</f>
        <v>#REF!</v>
      </c>
      <c r="D446" s="2" t="s">
        <v>19</v>
      </c>
      <c r="E446" s="2" t="e">
        <f>SUM(B446:B448)</f>
        <v>#REF!</v>
      </c>
      <c r="F446" s="2" t="e">
        <f>SUM(C446:C448)</f>
        <v>#REF!</v>
      </c>
      <c r="G446" s="2" t="e">
        <f>+E446+F446</f>
        <v>#REF!</v>
      </c>
    </row>
    <row r="447" spans="1:14" x14ac:dyDescent="0.25">
      <c r="B447" s="2" t="e">
        <f>COUNTIF('analisi dei rischi'!#REF!,D447)</f>
        <v>#REF!</v>
      </c>
      <c r="C447" s="2" t="e">
        <f>COUNTIF('analisi dei rischi'!#REF!,D447)</f>
        <v>#REF!</v>
      </c>
      <c r="D447" s="2" t="s">
        <v>20</v>
      </c>
    </row>
    <row r="448" spans="1:14" x14ac:dyDescent="0.25">
      <c r="B448" s="2" t="e">
        <f>COUNTIF('analisi dei rischi'!#REF!,D448)</f>
        <v>#REF!</v>
      </c>
      <c r="C448" s="2" t="e">
        <f>COUNTIF('analisi dei rischi'!#REF!,D448)</f>
        <v>#REF!</v>
      </c>
      <c r="D448" s="2" t="s">
        <v>21</v>
      </c>
    </row>
    <row r="449" spans="2:7" x14ac:dyDescent="0.25">
      <c r="B449" s="2" t="e">
        <f>MAX(B446:B448)</f>
        <v>#REF!</v>
      </c>
      <c r="C449" s="2" t="e">
        <f>MAX(C446:C448)</f>
        <v>#REF!</v>
      </c>
      <c r="D449" s="2"/>
    </row>
    <row r="450" spans="2:7" ht="26.25" thickBot="1" x14ac:dyDescent="0.3">
      <c r="B450" s="2" t="e">
        <f>VLOOKUP(B449,B445:D448,3,FALSE)</f>
        <v>#REF!</v>
      </c>
      <c r="C450" s="2" t="e">
        <f>VLOOKUP(C449,C445:D448,2,FALSE)</f>
        <v>#REF!</v>
      </c>
      <c r="D450" s="1" t="s">
        <v>4</v>
      </c>
    </row>
    <row r="451" spans="2:7" x14ac:dyDescent="0.25">
      <c r="B451" s="2"/>
      <c r="C451" s="2"/>
      <c r="D451" s="2"/>
    </row>
    <row r="452" spans="2:7" ht="15.75" thickBot="1" x14ac:dyDescent="0.3">
      <c r="B452" s="2" t="e">
        <f>CONCATENATE(B450,"-",C450)</f>
        <v>#REF!</v>
      </c>
      <c r="C452" s="2" t="e">
        <f>VLOOKUP(B452,'Criteri validazione globale'!$F$5:$G$14,2,FALSE)</f>
        <v>#REF!</v>
      </c>
      <c r="D452" s="1" t="s">
        <v>22</v>
      </c>
    </row>
    <row r="453" spans="2:7" ht="51" x14ac:dyDescent="0.25">
      <c r="B453" s="3" t="s">
        <v>8</v>
      </c>
      <c r="C453" s="3" t="s">
        <v>10</v>
      </c>
      <c r="E453" s="2" t="s">
        <v>33</v>
      </c>
      <c r="F453" s="2" t="s">
        <v>34</v>
      </c>
      <c r="G453" s="2" t="s">
        <v>32</v>
      </c>
    </row>
    <row r="454" spans="2:7" x14ac:dyDescent="0.25">
      <c r="B454" s="12">
        <v>0</v>
      </c>
      <c r="C454" s="12">
        <v>0</v>
      </c>
      <c r="E454" s="2"/>
      <c r="F454" s="2"/>
      <c r="G454" s="2"/>
    </row>
    <row r="455" spans="2:7" x14ac:dyDescent="0.25">
      <c r="B455" s="2" t="e">
        <f>COUNTIF('analisi dei rischi'!#REF!,D455)</f>
        <v>#REF!</v>
      </c>
      <c r="C455" s="2" t="e">
        <f>COUNTIF('analisi dei rischi'!#REF!,D455)</f>
        <v>#REF!</v>
      </c>
      <c r="D455" s="2" t="s">
        <v>19</v>
      </c>
      <c r="E455" s="2" t="e">
        <f>SUM(B455:B457)</f>
        <v>#REF!</v>
      </c>
      <c r="F455" s="2" t="e">
        <f>SUM(C455:C457)</f>
        <v>#REF!</v>
      </c>
      <c r="G455" s="2" t="e">
        <f>+E455+F455</f>
        <v>#REF!</v>
      </c>
    </row>
    <row r="456" spans="2:7" x14ac:dyDescent="0.25">
      <c r="B456" s="2" t="e">
        <f>COUNTIF('analisi dei rischi'!#REF!,D456)</f>
        <v>#REF!</v>
      </c>
      <c r="C456" s="2" t="e">
        <f>COUNTIF('analisi dei rischi'!#REF!,D456)</f>
        <v>#REF!</v>
      </c>
      <c r="D456" s="2" t="s">
        <v>20</v>
      </c>
    </row>
    <row r="457" spans="2:7" x14ac:dyDescent="0.25">
      <c r="B457" s="2" t="e">
        <f>COUNTIF('analisi dei rischi'!#REF!,D457)</f>
        <v>#REF!</v>
      </c>
      <c r="C457" s="2" t="e">
        <f>COUNTIF('analisi dei rischi'!#REF!,D457)</f>
        <v>#REF!</v>
      </c>
      <c r="D457" s="2" t="s">
        <v>21</v>
      </c>
    </row>
    <row r="458" spans="2:7" x14ac:dyDescent="0.25">
      <c r="B458" s="2" t="e">
        <f>MAX(B455:B457)</f>
        <v>#REF!</v>
      </c>
      <c r="C458" s="2" t="e">
        <f>MAX(C455:C457)</f>
        <v>#REF!</v>
      </c>
      <c r="D458" s="2"/>
    </row>
    <row r="459" spans="2:7" ht="26.25" thickBot="1" x14ac:dyDescent="0.3">
      <c r="B459" s="2" t="e">
        <f>VLOOKUP(B458,B454:D457,3,FALSE)</f>
        <v>#REF!</v>
      </c>
      <c r="C459" s="2" t="e">
        <f>VLOOKUP(C458,C454:D457,2,FALSE)</f>
        <v>#REF!</v>
      </c>
      <c r="D459" s="1" t="s">
        <v>4</v>
      </c>
    </row>
    <row r="460" spans="2:7" x14ac:dyDescent="0.25">
      <c r="B460" s="2"/>
      <c r="C460" s="2"/>
      <c r="D460" s="2"/>
    </row>
    <row r="461" spans="2:7" ht="15.75" thickBot="1" x14ac:dyDescent="0.3">
      <c r="B461" s="2" t="e">
        <f>CONCATENATE(B459,"-",C459)</f>
        <v>#REF!</v>
      </c>
      <c r="C461" s="2" t="e">
        <f>VLOOKUP(B461,'Criteri validazione globale'!$F$5:$G$14,2,FALSE)</f>
        <v>#REF!</v>
      </c>
      <c r="D461" s="1" t="s">
        <v>22</v>
      </c>
    </row>
    <row r="462" spans="2:7" ht="51" x14ac:dyDescent="0.25">
      <c r="B462" s="3" t="s">
        <v>8</v>
      </c>
      <c r="C462" s="3" t="s">
        <v>10</v>
      </c>
      <c r="E462" s="2" t="s">
        <v>33</v>
      </c>
      <c r="F462" s="2" t="s">
        <v>34</v>
      </c>
      <c r="G462" s="2" t="s">
        <v>32</v>
      </c>
    </row>
    <row r="463" spans="2:7" x14ac:dyDescent="0.25">
      <c r="B463" s="12">
        <v>0</v>
      </c>
      <c r="C463" s="12">
        <v>0</v>
      </c>
      <c r="E463" s="2"/>
      <c r="F463" s="2"/>
      <c r="G463" s="2"/>
    </row>
    <row r="464" spans="2:7" x14ac:dyDescent="0.25">
      <c r="B464" s="2" t="e">
        <f>COUNTIF('analisi dei rischi'!#REF!,D464)</f>
        <v>#REF!</v>
      </c>
      <c r="C464" s="2" t="e">
        <f>COUNTIF('analisi dei rischi'!#REF!,D464)</f>
        <v>#REF!</v>
      </c>
      <c r="D464" s="2" t="s">
        <v>19</v>
      </c>
      <c r="E464" s="2" t="e">
        <f>SUM(B464:B466)</f>
        <v>#REF!</v>
      </c>
      <c r="F464" s="2" t="e">
        <f>SUM(C464:C466)</f>
        <v>#REF!</v>
      </c>
      <c r="G464" s="2" t="e">
        <f>+E464+F464</f>
        <v>#REF!</v>
      </c>
    </row>
    <row r="465" spans="2:7" x14ac:dyDescent="0.25">
      <c r="B465" s="2" t="e">
        <f>COUNTIF('analisi dei rischi'!#REF!,D465)</f>
        <v>#REF!</v>
      </c>
      <c r="C465" s="2" t="e">
        <f>COUNTIF('analisi dei rischi'!#REF!,D465)</f>
        <v>#REF!</v>
      </c>
      <c r="D465" s="2" t="s">
        <v>20</v>
      </c>
    </row>
    <row r="466" spans="2:7" x14ac:dyDescent="0.25">
      <c r="B466" s="2" t="e">
        <f>COUNTIF('analisi dei rischi'!#REF!,D466)</f>
        <v>#REF!</v>
      </c>
      <c r="C466" s="2" t="e">
        <f>COUNTIF('analisi dei rischi'!#REF!,D466)</f>
        <v>#REF!</v>
      </c>
      <c r="D466" s="2" t="s">
        <v>21</v>
      </c>
    </row>
    <row r="467" spans="2:7" x14ac:dyDescent="0.25">
      <c r="B467" s="2" t="e">
        <f>MAX(B464:B466)</f>
        <v>#REF!</v>
      </c>
      <c r="C467" s="2" t="e">
        <f>MAX(C464:C466)</f>
        <v>#REF!</v>
      </c>
      <c r="D467" s="2"/>
    </row>
    <row r="468" spans="2:7" ht="26.25" thickBot="1" x14ac:dyDescent="0.3">
      <c r="B468" s="2" t="e">
        <f>VLOOKUP(B467,B463:D466,3,FALSE)</f>
        <v>#REF!</v>
      </c>
      <c r="C468" s="2" t="e">
        <f>VLOOKUP(C467,C463:D466,2,FALSE)</f>
        <v>#REF!</v>
      </c>
      <c r="D468" s="1" t="s">
        <v>4</v>
      </c>
    </row>
    <row r="469" spans="2:7" x14ac:dyDescent="0.25">
      <c r="B469" s="2"/>
      <c r="C469" s="2"/>
      <c r="D469" s="2"/>
    </row>
    <row r="470" spans="2:7" ht="15.75" thickBot="1" x14ac:dyDescent="0.3">
      <c r="B470" s="2" t="e">
        <f>CONCATENATE(B468,"-",C468)</f>
        <v>#REF!</v>
      </c>
      <c r="C470" s="2" t="e">
        <f>VLOOKUP(B470,'Criteri validazione globale'!$F$5:$G$14,2,FALSE)</f>
        <v>#REF!</v>
      </c>
      <c r="D470" s="1" t="s">
        <v>22</v>
      </c>
    </row>
    <row r="471" spans="2:7" ht="51" x14ac:dyDescent="0.25">
      <c r="B471" s="3" t="s">
        <v>8</v>
      </c>
      <c r="C471" s="3" t="s">
        <v>10</v>
      </c>
      <c r="E471" s="2" t="s">
        <v>33</v>
      </c>
      <c r="F471" s="2" t="s">
        <v>34</v>
      </c>
      <c r="G471" s="2" t="s">
        <v>32</v>
      </c>
    </row>
    <row r="472" spans="2:7" x14ac:dyDescent="0.25">
      <c r="B472" s="12">
        <v>0</v>
      </c>
      <c r="C472" s="12">
        <v>0</v>
      </c>
      <c r="E472" s="2"/>
      <c r="F472" s="2"/>
      <c r="G472" s="2"/>
    </row>
    <row r="473" spans="2:7" x14ac:dyDescent="0.25">
      <c r="B473" s="2" t="e">
        <f>COUNTIF('analisi dei rischi'!#REF!,D473)</f>
        <v>#REF!</v>
      </c>
      <c r="C473" s="2" t="e">
        <f>COUNTIF('analisi dei rischi'!#REF!,D473)</f>
        <v>#REF!</v>
      </c>
      <c r="D473" s="2" t="s">
        <v>19</v>
      </c>
      <c r="E473" s="2" t="e">
        <f>SUM(B473:B475)</f>
        <v>#REF!</v>
      </c>
      <c r="F473" s="2" t="e">
        <f>SUM(C473:C475)</f>
        <v>#REF!</v>
      </c>
      <c r="G473" s="2" t="e">
        <f>+E473+F473</f>
        <v>#REF!</v>
      </c>
    </row>
    <row r="474" spans="2:7" x14ac:dyDescent="0.25">
      <c r="B474" s="2" t="e">
        <f>COUNTIF('analisi dei rischi'!#REF!,D474)</f>
        <v>#REF!</v>
      </c>
      <c r="C474" s="2" t="e">
        <f>COUNTIF('analisi dei rischi'!#REF!,D474)</f>
        <v>#REF!</v>
      </c>
      <c r="D474" s="2" t="s">
        <v>20</v>
      </c>
    </row>
    <row r="475" spans="2:7" x14ac:dyDescent="0.25">
      <c r="B475" s="2" t="e">
        <f>COUNTIF('analisi dei rischi'!#REF!,D475)</f>
        <v>#REF!</v>
      </c>
      <c r="C475" s="2" t="e">
        <f>COUNTIF('analisi dei rischi'!#REF!,D475)</f>
        <v>#REF!</v>
      </c>
      <c r="D475" s="2" t="s">
        <v>21</v>
      </c>
    </row>
    <row r="476" spans="2:7" x14ac:dyDescent="0.25">
      <c r="B476" s="2" t="e">
        <f>MAX(B473:B475)</f>
        <v>#REF!</v>
      </c>
      <c r="C476" s="2" t="e">
        <f>MAX(C473:C475)</f>
        <v>#REF!</v>
      </c>
      <c r="D476" s="2"/>
    </row>
    <row r="477" spans="2:7" ht="26.25" thickBot="1" x14ac:dyDescent="0.3">
      <c r="B477" s="2" t="e">
        <f>VLOOKUP(B476,B472:D475,3,FALSE)</f>
        <v>#REF!</v>
      </c>
      <c r="C477" s="2" t="e">
        <f>VLOOKUP(C476,C472:D475,2,FALSE)</f>
        <v>#REF!</v>
      </c>
      <c r="D477" s="1" t="s">
        <v>4</v>
      </c>
    </row>
    <row r="478" spans="2:7" x14ac:dyDescent="0.25">
      <c r="B478" s="2"/>
      <c r="C478" s="2"/>
      <c r="D478" s="2"/>
    </row>
    <row r="479" spans="2:7" ht="15.75" thickBot="1" x14ac:dyDescent="0.3">
      <c r="B479" s="2" t="e">
        <f>CONCATENATE(B477,"-",C477)</f>
        <v>#REF!</v>
      </c>
      <c r="C479" s="2" t="e">
        <f>VLOOKUP(B479,'Criteri validazione globale'!$F$5:$G$14,2,FALSE)</f>
        <v>#REF!</v>
      </c>
      <c r="D479" s="1" t="s">
        <v>22</v>
      </c>
    </row>
    <row r="480" spans="2:7" ht="51" x14ac:dyDescent="0.25">
      <c r="B480" s="3" t="s">
        <v>8</v>
      </c>
      <c r="C480" s="3" t="s">
        <v>10</v>
      </c>
      <c r="E480" s="2" t="s">
        <v>33</v>
      </c>
      <c r="F480" s="2" t="s">
        <v>34</v>
      </c>
      <c r="G480" s="2" t="s">
        <v>32</v>
      </c>
    </row>
    <row r="481" spans="2:7" x14ac:dyDescent="0.25">
      <c r="B481" s="12">
        <v>0</v>
      </c>
      <c r="C481" s="12">
        <v>0</v>
      </c>
      <c r="E481" s="2"/>
      <c r="F481" s="2"/>
      <c r="G481" s="2"/>
    </row>
    <row r="482" spans="2:7" x14ac:dyDescent="0.25">
      <c r="B482" s="2" t="e">
        <f>COUNTIF('analisi dei rischi'!#REF!,D482)</f>
        <v>#REF!</v>
      </c>
      <c r="C482" s="2" t="e">
        <f>COUNTIF('analisi dei rischi'!#REF!,D482)</f>
        <v>#REF!</v>
      </c>
      <c r="D482" s="2" t="s">
        <v>19</v>
      </c>
      <c r="E482" s="2" t="e">
        <f>SUM(B482:B484)</f>
        <v>#REF!</v>
      </c>
      <c r="F482" s="2" t="e">
        <f>SUM(C482:C484)</f>
        <v>#REF!</v>
      </c>
      <c r="G482" s="2" t="e">
        <f>+E482+F482</f>
        <v>#REF!</v>
      </c>
    </row>
    <row r="483" spans="2:7" x14ac:dyDescent="0.25">
      <c r="B483" s="2" t="e">
        <f>COUNTIF('analisi dei rischi'!#REF!,D483)</f>
        <v>#REF!</v>
      </c>
      <c r="C483" s="2" t="e">
        <f>COUNTIF('analisi dei rischi'!#REF!,D483)</f>
        <v>#REF!</v>
      </c>
      <c r="D483" s="2" t="s">
        <v>20</v>
      </c>
    </row>
    <row r="484" spans="2:7" x14ac:dyDescent="0.25">
      <c r="B484" s="2" t="e">
        <f>COUNTIF('analisi dei rischi'!#REF!,D484)</f>
        <v>#REF!</v>
      </c>
      <c r="C484" s="2" t="e">
        <f>COUNTIF('analisi dei rischi'!#REF!,D484)</f>
        <v>#REF!</v>
      </c>
      <c r="D484" s="2" t="s">
        <v>21</v>
      </c>
    </row>
    <row r="485" spans="2:7" x14ac:dyDescent="0.25">
      <c r="B485" s="2" t="e">
        <f>MAX(B482:B484)</f>
        <v>#REF!</v>
      </c>
      <c r="C485" s="2" t="e">
        <f>MAX(C482:C484)</f>
        <v>#REF!</v>
      </c>
      <c r="D485" s="2"/>
    </row>
    <row r="486" spans="2:7" ht="26.25" thickBot="1" x14ac:dyDescent="0.3">
      <c r="B486" s="2" t="e">
        <f>VLOOKUP(B485,B481:D484,3,FALSE)</f>
        <v>#REF!</v>
      </c>
      <c r="C486" s="2" t="e">
        <f>VLOOKUP(C485,C481:D484,2,FALSE)</f>
        <v>#REF!</v>
      </c>
      <c r="D486" s="1" t="s">
        <v>4</v>
      </c>
    </row>
    <row r="487" spans="2:7" x14ac:dyDescent="0.25">
      <c r="B487" s="2"/>
      <c r="C487" s="2"/>
      <c r="D487" s="2"/>
    </row>
    <row r="488" spans="2:7" ht="15.75" thickBot="1" x14ac:dyDescent="0.3">
      <c r="B488" s="2" t="e">
        <f>CONCATENATE(B486,"-",C486)</f>
        <v>#REF!</v>
      </c>
      <c r="C488" s="2" t="e">
        <f>VLOOKUP(B488,'Criteri validazione globale'!$F$5:$G$14,2,FALSE)</f>
        <v>#REF!</v>
      </c>
      <c r="D488" s="1" t="s">
        <v>22</v>
      </c>
    </row>
    <row r="489" spans="2:7" ht="51" x14ac:dyDescent="0.25">
      <c r="B489" s="3" t="s">
        <v>8</v>
      </c>
      <c r="C489" s="3" t="s">
        <v>10</v>
      </c>
      <c r="E489" s="2" t="s">
        <v>33</v>
      </c>
      <c r="F489" s="2" t="s">
        <v>34</v>
      </c>
      <c r="G489" s="2" t="s">
        <v>32</v>
      </c>
    </row>
    <row r="490" spans="2:7" x14ac:dyDescent="0.25">
      <c r="B490" s="12">
        <v>0</v>
      </c>
      <c r="C490" s="12">
        <v>0</v>
      </c>
      <c r="E490" s="2"/>
      <c r="F490" s="2"/>
      <c r="G490" s="2"/>
    </row>
    <row r="491" spans="2:7" x14ac:dyDescent="0.25">
      <c r="B491" s="2" t="e">
        <f>COUNTIF('analisi dei rischi'!#REF!,D491)</f>
        <v>#REF!</v>
      </c>
      <c r="C491" s="2" t="e">
        <f>COUNTIF('analisi dei rischi'!#REF!,D491)</f>
        <v>#REF!</v>
      </c>
      <c r="D491" s="2" t="s">
        <v>19</v>
      </c>
      <c r="E491" s="2" t="e">
        <f>SUM(B491:B493)</f>
        <v>#REF!</v>
      </c>
      <c r="F491" s="2" t="e">
        <f>SUM(C491:C493)</f>
        <v>#REF!</v>
      </c>
      <c r="G491" s="2" t="e">
        <f>+E491+F491</f>
        <v>#REF!</v>
      </c>
    </row>
    <row r="492" spans="2:7" x14ac:dyDescent="0.25">
      <c r="B492" s="2" t="e">
        <f>COUNTIF('analisi dei rischi'!#REF!,D492)</f>
        <v>#REF!</v>
      </c>
      <c r="C492" s="2" t="e">
        <f>COUNTIF('analisi dei rischi'!#REF!,D492)</f>
        <v>#REF!</v>
      </c>
      <c r="D492" s="2" t="s">
        <v>20</v>
      </c>
    </row>
    <row r="493" spans="2:7" x14ac:dyDescent="0.25">
      <c r="B493" s="2" t="e">
        <f>COUNTIF('analisi dei rischi'!#REF!,D493)</f>
        <v>#REF!</v>
      </c>
      <c r="C493" s="2" t="e">
        <f>COUNTIF('analisi dei rischi'!#REF!,D493)</f>
        <v>#REF!</v>
      </c>
      <c r="D493" s="2" t="s">
        <v>21</v>
      </c>
    </row>
    <row r="494" spans="2:7" x14ac:dyDescent="0.25">
      <c r="B494" s="2" t="e">
        <f>MAX(B491:B493)</f>
        <v>#REF!</v>
      </c>
      <c r="C494" s="2" t="e">
        <f>MAX(C491:C493)</f>
        <v>#REF!</v>
      </c>
      <c r="D494" s="2"/>
    </row>
    <row r="495" spans="2:7" ht="26.25" thickBot="1" x14ac:dyDescent="0.3">
      <c r="B495" s="2" t="e">
        <f>VLOOKUP(B494,B490:D493,3,FALSE)</f>
        <v>#REF!</v>
      </c>
      <c r="C495" s="2" t="e">
        <f>VLOOKUP(C494,C490:D493,2,FALSE)</f>
        <v>#REF!</v>
      </c>
      <c r="D495" s="1" t="s">
        <v>4</v>
      </c>
    </row>
    <row r="496" spans="2:7" x14ac:dyDescent="0.25">
      <c r="B496" s="2"/>
      <c r="C496" s="2"/>
      <c r="D496" s="2"/>
    </row>
    <row r="497" spans="2:7" ht="15.75" thickBot="1" x14ac:dyDescent="0.3">
      <c r="B497" s="2" t="e">
        <f>CONCATENATE(B495,"-",C495)</f>
        <v>#REF!</v>
      </c>
      <c r="C497" s="2" t="e">
        <f>VLOOKUP(B497,'Criteri validazione globale'!$F$5:$G$14,2,FALSE)</f>
        <v>#REF!</v>
      </c>
      <c r="D497" s="1" t="s">
        <v>22</v>
      </c>
    </row>
    <row r="498" spans="2:7" ht="51" x14ac:dyDescent="0.25">
      <c r="B498" s="3" t="s">
        <v>8</v>
      </c>
      <c r="C498" s="3" t="s">
        <v>10</v>
      </c>
      <c r="E498" s="2" t="s">
        <v>33</v>
      </c>
      <c r="F498" s="2" t="s">
        <v>34</v>
      </c>
      <c r="G498" s="2" t="s">
        <v>32</v>
      </c>
    </row>
    <row r="499" spans="2:7" x14ac:dyDescent="0.25">
      <c r="B499" s="12">
        <v>0</v>
      </c>
      <c r="C499" s="12">
        <v>0</v>
      </c>
      <c r="E499" s="2"/>
      <c r="F499" s="2"/>
      <c r="G499" s="2"/>
    </row>
    <row r="500" spans="2:7" x14ac:dyDescent="0.25">
      <c r="B500" s="2" t="e">
        <f>COUNTIF('analisi dei rischi'!#REF!,D500)</f>
        <v>#REF!</v>
      </c>
      <c r="C500" s="2" t="e">
        <f>COUNTIF('analisi dei rischi'!#REF!,D500)</f>
        <v>#REF!</v>
      </c>
      <c r="D500" s="2" t="s">
        <v>19</v>
      </c>
      <c r="E500" s="2" t="e">
        <f>SUM(B500:B502)</f>
        <v>#REF!</v>
      </c>
      <c r="F500" s="2" t="e">
        <f>SUM(C500:C502)</f>
        <v>#REF!</v>
      </c>
      <c r="G500" s="2" t="e">
        <f>+E500+F500</f>
        <v>#REF!</v>
      </c>
    </row>
    <row r="501" spans="2:7" x14ac:dyDescent="0.25">
      <c r="B501" s="2" t="e">
        <f>COUNTIF('analisi dei rischi'!#REF!,D501)</f>
        <v>#REF!</v>
      </c>
      <c r="C501" s="2" t="e">
        <f>COUNTIF('analisi dei rischi'!#REF!,D501)</f>
        <v>#REF!</v>
      </c>
      <c r="D501" s="2" t="s">
        <v>20</v>
      </c>
    </row>
    <row r="502" spans="2:7" x14ac:dyDescent="0.25">
      <c r="B502" s="2" t="e">
        <f>COUNTIF('analisi dei rischi'!#REF!,D502)</f>
        <v>#REF!</v>
      </c>
      <c r="C502" s="2" t="e">
        <f>COUNTIF('analisi dei rischi'!#REF!,D502)</f>
        <v>#REF!</v>
      </c>
      <c r="D502" s="2" t="s">
        <v>21</v>
      </c>
    </row>
    <row r="503" spans="2:7" x14ac:dyDescent="0.25">
      <c r="B503" s="2" t="e">
        <f>MAX(B500:B502)</f>
        <v>#REF!</v>
      </c>
      <c r="C503" s="2" t="e">
        <f>MAX(C500:C502)</f>
        <v>#REF!</v>
      </c>
      <c r="D503" s="2"/>
    </row>
    <row r="504" spans="2:7" ht="26.25" thickBot="1" x14ac:dyDescent="0.3">
      <c r="B504" s="2" t="e">
        <f>VLOOKUP(B503,B499:D502,3,FALSE)</f>
        <v>#REF!</v>
      </c>
      <c r="C504" s="2" t="e">
        <f>VLOOKUP(C503,C499:D502,2,FALSE)</f>
        <v>#REF!</v>
      </c>
      <c r="D504" s="1" t="s">
        <v>4</v>
      </c>
    </row>
    <row r="505" spans="2:7" x14ac:dyDescent="0.25">
      <c r="B505" s="2"/>
      <c r="C505" s="2"/>
      <c r="D505" s="2"/>
    </row>
    <row r="506" spans="2:7" ht="15.75" thickBot="1" x14ac:dyDescent="0.3">
      <c r="B506" s="2" t="e">
        <f>CONCATENATE(B504,"-",C504)</f>
        <v>#REF!</v>
      </c>
      <c r="C506" s="2" t="e">
        <f>VLOOKUP(B506,'Criteri validazione globale'!$F$5:$G$14,2,FALSE)</f>
        <v>#REF!</v>
      </c>
      <c r="D506" s="1" t="s">
        <v>22</v>
      </c>
    </row>
    <row r="507" spans="2:7" ht="51" x14ac:dyDescent="0.25">
      <c r="B507" s="3" t="s">
        <v>8</v>
      </c>
      <c r="C507" s="3" t="s">
        <v>10</v>
      </c>
      <c r="E507" s="2" t="s">
        <v>33</v>
      </c>
      <c r="F507" s="2" t="s">
        <v>34</v>
      </c>
      <c r="G507" s="2" t="s">
        <v>32</v>
      </c>
    </row>
    <row r="508" spans="2:7" x14ac:dyDescent="0.25">
      <c r="B508" s="12">
        <v>0</v>
      </c>
      <c r="C508" s="12">
        <v>0</v>
      </c>
      <c r="E508" s="2"/>
      <c r="F508" s="2"/>
      <c r="G508" s="2"/>
    </row>
    <row r="509" spans="2:7" x14ac:dyDescent="0.25">
      <c r="B509" s="2" t="e">
        <f>COUNTIF('analisi dei rischi'!#REF!,D509)</f>
        <v>#REF!</v>
      </c>
      <c r="C509" s="2" t="e">
        <f>COUNTIF('analisi dei rischi'!#REF!,D509)</f>
        <v>#REF!</v>
      </c>
      <c r="D509" s="2" t="s">
        <v>19</v>
      </c>
      <c r="E509" s="2" t="e">
        <f>SUM(B509:B511)</f>
        <v>#REF!</v>
      </c>
      <c r="F509" s="2" t="e">
        <f>SUM(C509:C511)</f>
        <v>#REF!</v>
      </c>
      <c r="G509" s="2" t="e">
        <f>+E509+F509</f>
        <v>#REF!</v>
      </c>
    </row>
    <row r="510" spans="2:7" x14ac:dyDescent="0.25">
      <c r="B510" s="2" t="e">
        <f>COUNTIF('analisi dei rischi'!#REF!,D510)</f>
        <v>#REF!</v>
      </c>
      <c r="C510" s="2" t="e">
        <f>COUNTIF('analisi dei rischi'!#REF!,D510)</f>
        <v>#REF!</v>
      </c>
      <c r="D510" s="2" t="s">
        <v>20</v>
      </c>
    </row>
    <row r="511" spans="2:7" x14ac:dyDescent="0.25">
      <c r="B511" s="2" t="e">
        <f>COUNTIF('analisi dei rischi'!#REF!,D511)</f>
        <v>#REF!</v>
      </c>
      <c r="C511" s="2" t="e">
        <f>COUNTIF('analisi dei rischi'!#REF!,D511)</f>
        <v>#REF!</v>
      </c>
      <c r="D511" s="2" t="s">
        <v>21</v>
      </c>
    </row>
    <row r="512" spans="2:7" x14ac:dyDescent="0.25">
      <c r="B512" s="2" t="e">
        <f>MAX(B509:B511)</f>
        <v>#REF!</v>
      </c>
      <c r="C512" s="2" t="e">
        <f>MAX(C509:C511)</f>
        <v>#REF!</v>
      </c>
      <c r="D512" s="2"/>
    </row>
    <row r="513" spans="2:7" ht="26.25" thickBot="1" x14ac:dyDescent="0.3">
      <c r="B513" s="2" t="e">
        <f>VLOOKUP(B512,B508:D511,3,FALSE)</f>
        <v>#REF!</v>
      </c>
      <c r="C513" s="2" t="e">
        <f>VLOOKUP(C512,C508:D511,2,FALSE)</f>
        <v>#REF!</v>
      </c>
      <c r="D513" s="1" t="s">
        <v>4</v>
      </c>
    </row>
    <row r="514" spans="2:7" x14ac:dyDescent="0.25">
      <c r="B514" s="2"/>
      <c r="C514" s="2"/>
      <c r="D514" s="2"/>
    </row>
    <row r="515" spans="2:7" ht="15.75" thickBot="1" x14ac:dyDescent="0.3">
      <c r="B515" s="2" t="e">
        <f>CONCATENATE(B513,"-",C513)</f>
        <v>#REF!</v>
      </c>
      <c r="C515" s="2" t="e">
        <f>VLOOKUP(B515,'Criteri validazione globale'!$F$5:$G$14,2,FALSE)</f>
        <v>#REF!</v>
      </c>
      <c r="D515" s="1" t="s">
        <v>22</v>
      </c>
    </row>
    <row r="516" spans="2:7" ht="51" x14ac:dyDescent="0.25">
      <c r="B516" s="3" t="s">
        <v>8</v>
      </c>
      <c r="C516" s="3" t="s">
        <v>10</v>
      </c>
      <c r="E516" s="2" t="s">
        <v>33</v>
      </c>
      <c r="F516" s="2" t="s">
        <v>34</v>
      </c>
      <c r="G516" s="2" t="s">
        <v>32</v>
      </c>
    </row>
    <row r="517" spans="2:7" x14ac:dyDescent="0.25">
      <c r="B517" s="12">
        <v>0</v>
      </c>
      <c r="C517" s="12">
        <v>0</v>
      </c>
      <c r="E517" s="2"/>
      <c r="F517" s="2"/>
      <c r="G517" s="2"/>
    </row>
    <row r="518" spans="2:7" x14ac:dyDescent="0.25">
      <c r="B518" s="2" t="e">
        <f>COUNTIF('analisi dei rischi'!#REF!,D518)</f>
        <v>#REF!</v>
      </c>
      <c r="C518" s="2" t="e">
        <f>COUNTIF('analisi dei rischi'!#REF!,D518)</f>
        <v>#REF!</v>
      </c>
      <c r="D518" s="2" t="s">
        <v>19</v>
      </c>
      <c r="E518" s="2" t="e">
        <f>SUM(B518:B520)</f>
        <v>#REF!</v>
      </c>
      <c r="F518" s="2" t="e">
        <f>SUM(C518:C520)</f>
        <v>#REF!</v>
      </c>
      <c r="G518" s="2" t="e">
        <f>+E518+F518</f>
        <v>#REF!</v>
      </c>
    </row>
    <row r="519" spans="2:7" x14ac:dyDescent="0.25">
      <c r="B519" s="2" t="e">
        <f>COUNTIF('analisi dei rischi'!#REF!,D519)</f>
        <v>#REF!</v>
      </c>
      <c r="C519" s="2" t="e">
        <f>COUNTIF('analisi dei rischi'!#REF!,D519)</f>
        <v>#REF!</v>
      </c>
      <c r="D519" s="2" t="s">
        <v>20</v>
      </c>
    </row>
    <row r="520" spans="2:7" x14ac:dyDescent="0.25">
      <c r="B520" s="2" t="e">
        <f>COUNTIF('analisi dei rischi'!#REF!,D520)</f>
        <v>#REF!</v>
      </c>
      <c r="C520" s="2" t="e">
        <f>COUNTIF('analisi dei rischi'!#REF!,D520)</f>
        <v>#REF!</v>
      </c>
      <c r="D520" s="2" t="s">
        <v>21</v>
      </c>
    </row>
    <row r="521" spans="2:7" x14ac:dyDescent="0.25">
      <c r="B521" s="2" t="e">
        <f>MAX(B518:B520)</f>
        <v>#REF!</v>
      </c>
      <c r="C521" s="2" t="e">
        <f>MAX(C518:C520)</f>
        <v>#REF!</v>
      </c>
      <c r="D521" s="2"/>
    </row>
    <row r="522" spans="2:7" ht="26.25" thickBot="1" x14ac:dyDescent="0.3">
      <c r="B522" s="2" t="e">
        <f>VLOOKUP(B521,B517:D520,3,FALSE)</f>
        <v>#REF!</v>
      </c>
      <c r="C522" s="2" t="e">
        <f>VLOOKUP(C521,C517:D520,2,FALSE)</f>
        <v>#REF!</v>
      </c>
      <c r="D522" s="1" t="s">
        <v>4</v>
      </c>
    </row>
    <row r="523" spans="2:7" x14ac:dyDescent="0.25">
      <c r="B523" s="2"/>
      <c r="C523" s="2"/>
      <c r="D523" s="2"/>
    </row>
    <row r="524" spans="2:7" ht="15.75" thickBot="1" x14ac:dyDescent="0.3">
      <c r="B524" s="2" t="e">
        <f>CONCATENATE(B522,"-",C522)</f>
        <v>#REF!</v>
      </c>
      <c r="C524" s="2" t="e">
        <f>VLOOKUP(B524,'Criteri validazione globale'!$F$5:$G$14,2,FALSE)</f>
        <v>#REF!</v>
      </c>
      <c r="D524" s="1" t="s">
        <v>22</v>
      </c>
    </row>
    <row r="525" spans="2:7" ht="51" x14ac:dyDescent="0.25">
      <c r="B525" s="3" t="s">
        <v>8</v>
      </c>
      <c r="C525" s="3" t="s">
        <v>10</v>
      </c>
      <c r="E525" s="2" t="s">
        <v>33</v>
      </c>
      <c r="F525" s="2" t="s">
        <v>34</v>
      </c>
      <c r="G525" s="2" t="s">
        <v>32</v>
      </c>
    </row>
    <row r="526" spans="2:7" x14ac:dyDescent="0.25">
      <c r="B526" s="12">
        <v>0</v>
      </c>
      <c r="C526" s="12">
        <v>0</v>
      </c>
      <c r="E526" s="2"/>
      <c r="F526" s="2"/>
      <c r="G526" s="2"/>
    </row>
    <row r="527" spans="2:7" x14ac:dyDescent="0.25">
      <c r="B527" s="2" t="e">
        <f>COUNTIF('analisi dei rischi'!#REF!,D527)</f>
        <v>#REF!</v>
      </c>
      <c r="C527" s="2" t="e">
        <f>COUNTIF('analisi dei rischi'!#REF!,D527)</f>
        <v>#REF!</v>
      </c>
      <c r="D527" s="2" t="s">
        <v>19</v>
      </c>
      <c r="E527" s="2" t="e">
        <f>SUM(B527:B529)</f>
        <v>#REF!</v>
      </c>
      <c r="F527" s="2" t="e">
        <f>SUM(C527:C529)</f>
        <v>#REF!</v>
      </c>
      <c r="G527" s="2" t="e">
        <f>+E527+F527</f>
        <v>#REF!</v>
      </c>
    </row>
    <row r="528" spans="2:7" x14ac:dyDescent="0.25">
      <c r="B528" s="2" t="e">
        <f>COUNTIF('analisi dei rischi'!#REF!,D528)</f>
        <v>#REF!</v>
      </c>
      <c r="C528" s="2" t="e">
        <f>COUNTIF('analisi dei rischi'!#REF!,D528)</f>
        <v>#REF!</v>
      </c>
      <c r="D528" s="2" t="s">
        <v>20</v>
      </c>
    </row>
    <row r="529" spans="2:7" x14ac:dyDescent="0.25">
      <c r="B529" s="2" t="e">
        <f>COUNTIF('analisi dei rischi'!#REF!,D529)</f>
        <v>#REF!</v>
      </c>
      <c r="C529" s="2" t="e">
        <f>COUNTIF('analisi dei rischi'!#REF!,D529)</f>
        <v>#REF!</v>
      </c>
      <c r="D529" s="2" t="s">
        <v>21</v>
      </c>
    </row>
    <row r="530" spans="2:7" x14ac:dyDescent="0.25">
      <c r="B530" s="2" t="e">
        <f>MAX(B527:B529)</f>
        <v>#REF!</v>
      </c>
      <c r="C530" s="2" t="e">
        <f>MAX(C527:C529)</f>
        <v>#REF!</v>
      </c>
      <c r="D530" s="2"/>
    </row>
    <row r="531" spans="2:7" ht="26.25" thickBot="1" x14ac:dyDescent="0.3">
      <c r="B531" s="2" t="e">
        <f>VLOOKUP(B530,B526:D529,3,FALSE)</f>
        <v>#REF!</v>
      </c>
      <c r="C531" s="2" t="e">
        <f>VLOOKUP(C530,C526:D529,2,FALSE)</f>
        <v>#REF!</v>
      </c>
      <c r="D531" s="1" t="s">
        <v>4</v>
      </c>
    </row>
    <row r="532" spans="2:7" x14ac:dyDescent="0.25">
      <c r="B532" s="2"/>
      <c r="C532" s="2"/>
      <c r="D532" s="2"/>
    </row>
    <row r="533" spans="2:7" ht="15.75" thickBot="1" x14ac:dyDescent="0.3">
      <c r="B533" s="2" t="e">
        <f>CONCATENATE(B531,"-",C531)</f>
        <v>#REF!</v>
      </c>
      <c r="C533" s="2" t="e">
        <f>VLOOKUP(B533,'Criteri validazione globale'!$F$5:$G$14,2,FALSE)</f>
        <v>#REF!</v>
      </c>
      <c r="D533" s="1" t="s">
        <v>22</v>
      </c>
    </row>
    <row r="534" spans="2:7" ht="51" x14ac:dyDescent="0.25">
      <c r="B534" s="3" t="s">
        <v>8</v>
      </c>
      <c r="C534" s="3" t="s">
        <v>10</v>
      </c>
      <c r="E534" s="2" t="s">
        <v>33</v>
      </c>
      <c r="F534" s="2" t="s">
        <v>34</v>
      </c>
      <c r="G534" s="2" t="s">
        <v>32</v>
      </c>
    </row>
    <row r="535" spans="2:7" x14ac:dyDescent="0.25">
      <c r="B535" s="12">
        <v>0</v>
      </c>
      <c r="C535" s="12">
        <v>0</v>
      </c>
      <c r="E535" s="2"/>
      <c r="F535" s="2"/>
      <c r="G535" s="2"/>
    </row>
    <row r="536" spans="2:7" x14ac:dyDescent="0.25">
      <c r="B536" s="2" t="e">
        <f>COUNTIF('analisi dei rischi'!#REF!,D536)</f>
        <v>#REF!</v>
      </c>
      <c r="C536" s="2" t="e">
        <f>COUNTIF('analisi dei rischi'!#REF!,D536)</f>
        <v>#REF!</v>
      </c>
      <c r="D536" s="2" t="s">
        <v>19</v>
      </c>
      <c r="E536" s="2" t="e">
        <f>SUM(B536:B538)</f>
        <v>#REF!</v>
      </c>
      <c r="F536" s="2" t="e">
        <f>SUM(C536:C538)</f>
        <v>#REF!</v>
      </c>
      <c r="G536" s="2" t="e">
        <f>+E536+F536</f>
        <v>#REF!</v>
      </c>
    </row>
    <row r="537" spans="2:7" x14ac:dyDescent="0.25">
      <c r="B537" s="2" t="e">
        <f>COUNTIF('analisi dei rischi'!#REF!,D537)</f>
        <v>#REF!</v>
      </c>
      <c r="C537" s="2" t="e">
        <f>COUNTIF('analisi dei rischi'!#REF!,D537)</f>
        <v>#REF!</v>
      </c>
      <c r="D537" s="2" t="s">
        <v>20</v>
      </c>
    </row>
    <row r="538" spans="2:7" x14ac:dyDescent="0.25">
      <c r="B538" s="2" t="e">
        <f>COUNTIF('analisi dei rischi'!#REF!,D538)</f>
        <v>#REF!</v>
      </c>
      <c r="C538" s="2" t="e">
        <f>COUNTIF('analisi dei rischi'!#REF!,D538)</f>
        <v>#REF!</v>
      </c>
      <c r="D538" s="2" t="s">
        <v>21</v>
      </c>
    </row>
    <row r="539" spans="2:7" x14ac:dyDescent="0.25">
      <c r="B539" s="2" t="e">
        <f>MAX(B536:B538)</f>
        <v>#REF!</v>
      </c>
      <c r="C539" s="2" t="e">
        <f>MAX(C536:C538)</f>
        <v>#REF!</v>
      </c>
      <c r="D539" s="2"/>
    </row>
    <row r="540" spans="2:7" ht="26.25" thickBot="1" x14ac:dyDescent="0.3">
      <c r="B540" s="2" t="e">
        <f>VLOOKUP(B539,B535:D538,3,FALSE)</f>
        <v>#REF!</v>
      </c>
      <c r="C540" s="2" t="e">
        <f>VLOOKUP(C539,C535:D538,2,FALSE)</f>
        <v>#REF!</v>
      </c>
      <c r="D540" s="1" t="s">
        <v>4</v>
      </c>
    </row>
    <row r="541" spans="2:7" x14ac:dyDescent="0.25">
      <c r="B541" s="2"/>
      <c r="C541" s="2"/>
      <c r="D541" s="2"/>
    </row>
    <row r="542" spans="2:7" ht="15.75" thickBot="1" x14ac:dyDescent="0.3">
      <c r="B542" s="2" t="e">
        <f>CONCATENATE(B540,"-",C540)</f>
        <v>#REF!</v>
      </c>
      <c r="C542" s="2" t="e">
        <f>VLOOKUP(B542,'Criteri validazione globale'!$F$5:$G$14,2,FALSE)</f>
        <v>#REF!</v>
      </c>
      <c r="D542" s="1" t="s">
        <v>22</v>
      </c>
    </row>
    <row r="543" spans="2:7" ht="51" x14ac:dyDescent="0.25">
      <c r="B543" s="3" t="s">
        <v>8</v>
      </c>
      <c r="C543" s="3" t="s">
        <v>10</v>
      </c>
      <c r="E543" s="2" t="s">
        <v>33</v>
      </c>
      <c r="F543" s="2" t="s">
        <v>34</v>
      </c>
      <c r="G543" s="2" t="s">
        <v>32</v>
      </c>
    </row>
    <row r="544" spans="2:7" x14ac:dyDescent="0.25">
      <c r="B544" s="12">
        <v>0</v>
      </c>
      <c r="C544" s="12">
        <v>0</v>
      </c>
      <c r="E544" s="2"/>
      <c r="F544" s="2"/>
      <c r="G544" s="2"/>
    </row>
    <row r="545" spans="2:7" x14ac:dyDescent="0.25">
      <c r="B545" s="2" t="e">
        <f>COUNTIF('analisi dei rischi'!#REF!,D545)</f>
        <v>#REF!</v>
      </c>
      <c r="C545" s="2" t="e">
        <f>COUNTIF('analisi dei rischi'!#REF!,D545)</f>
        <v>#REF!</v>
      </c>
      <c r="D545" s="2" t="s">
        <v>19</v>
      </c>
      <c r="E545" s="2" t="e">
        <f>SUM(B545:B547)</f>
        <v>#REF!</v>
      </c>
      <c r="F545" s="2" t="e">
        <f>SUM(C545:C547)</f>
        <v>#REF!</v>
      </c>
      <c r="G545" s="2" t="e">
        <f>+E545+F545</f>
        <v>#REF!</v>
      </c>
    </row>
    <row r="546" spans="2:7" x14ac:dyDescent="0.25">
      <c r="B546" s="2" t="e">
        <f>COUNTIF('analisi dei rischi'!#REF!,D546)</f>
        <v>#REF!</v>
      </c>
      <c r="C546" s="2" t="e">
        <f>COUNTIF('analisi dei rischi'!#REF!,D546)</f>
        <v>#REF!</v>
      </c>
      <c r="D546" s="2" t="s">
        <v>20</v>
      </c>
    </row>
    <row r="547" spans="2:7" x14ac:dyDescent="0.25">
      <c r="B547" s="2" t="e">
        <f>COUNTIF('analisi dei rischi'!#REF!,D547)</f>
        <v>#REF!</v>
      </c>
      <c r="C547" s="2" t="e">
        <f>COUNTIF('analisi dei rischi'!#REF!,D547)</f>
        <v>#REF!</v>
      </c>
      <c r="D547" s="2" t="s">
        <v>21</v>
      </c>
    </row>
    <row r="548" spans="2:7" x14ac:dyDescent="0.25">
      <c r="B548" s="2" t="e">
        <f>MAX(B545:B547)</f>
        <v>#REF!</v>
      </c>
      <c r="C548" s="2" t="e">
        <f>MAX(C545:C547)</f>
        <v>#REF!</v>
      </c>
      <c r="D548" s="2"/>
    </row>
    <row r="549" spans="2:7" ht="26.25" thickBot="1" x14ac:dyDescent="0.3">
      <c r="B549" s="2" t="e">
        <f>VLOOKUP(B548,B544:D547,3,FALSE)</f>
        <v>#REF!</v>
      </c>
      <c r="C549" s="2" t="e">
        <f>VLOOKUP(C548,C544:D547,2,FALSE)</f>
        <v>#REF!</v>
      </c>
      <c r="D549" s="1" t="s">
        <v>4</v>
      </c>
    </row>
    <row r="550" spans="2:7" x14ac:dyDescent="0.25">
      <c r="B550" s="2"/>
      <c r="C550" s="2"/>
      <c r="D550" s="2"/>
    </row>
    <row r="551" spans="2:7" ht="15.75" thickBot="1" x14ac:dyDescent="0.3">
      <c r="B551" s="2" t="e">
        <f>CONCATENATE(B549,"-",C549)</f>
        <v>#REF!</v>
      </c>
      <c r="C551" s="2" t="e">
        <f>VLOOKUP(B551,'Criteri validazione globale'!$F$5:$G$14,2,FALSE)</f>
        <v>#REF!</v>
      </c>
      <c r="D551" s="1" t="s">
        <v>22</v>
      </c>
    </row>
    <row r="552" spans="2:7" ht="51" x14ac:dyDescent="0.25">
      <c r="B552" s="3" t="s">
        <v>8</v>
      </c>
      <c r="C552" s="3" t="s">
        <v>10</v>
      </c>
      <c r="E552" s="2" t="s">
        <v>33</v>
      </c>
      <c r="F552" s="2" t="s">
        <v>34</v>
      </c>
      <c r="G552" s="2" t="s">
        <v>32</v>
      </c>
    </row>
    <row r="553" spans="2:7" x14ac:dyDescent="0.25">
      <c r="B553" s="12">
        <v>0</v>
      </c>
      <c r="C553" s="12">
        <v>0</v>
      </c>
      <c r="E553" s="2"/>
      <c r="F553" s="2"/>
      <c r="G553" s="2"/>
    </row>
    <row r="554" spans="2:7" x14ac:dyDescent="0.25">
      <c r="B554" s="2" t="e">
        <f>COUNTIF('analisi dei rischi'!#REF!,D554)</f>
        <v>#REF!</v>
      </c>
      <c r="C554" s="2" t="e">
        <f>COUNTIF('analisi dei rischi'!#REF!,D554)</f>
        <v>#REF!</v>
      </c>
      <c r="D554" s="2" t="s">
        <v>19</v>
      </c>
      <c r="E554" s="2" t="e">
        <f>SUM(B554:B556)</f>
        <v>#REF!</v>
      </c>
      <c r="F554" s="2" t="e">
        <f>SUM(C554:C556)</f>
        <v>#REF!</v>
      </c>
      <c r="G554" s="2" t="e">
        <f>+E554+F554</f>
        <v>#REF!</v>
      </c>
    </row>
    <row r="555" spans="2:7" x14ac:dyDescent="0.25">
      <c r="B555" s="2" t="e">
        <f>COUNTIF('analisi dei rischi'!#REF!,D555)</f>
        <v>#REF!</v>
      </c>
      <c r="C555" s="2" t="e">
        <f>COUNTIF('analisi dei rischi'!#REF!,D555)</f>
        <v>#REF!</v>
      </c>
      <c r="D555" s="2" t="s">
        <v>20</v>
      </c>
    </row>
    <row r="556" spans="2:7" x14ac:dyDescent="0.25">
      <c r="B556" s="2" t="e">
        <f>COUNTIF('analisi dei rischi'!#REF!,D556)</f>
        <v>#REF!</v>
      </c>
      <c r="C556" s="2" t="e">
        <f>COUNTIF('analisi dei rischi'!#REF!,D556)</f>
        <v>#REF!</v>
      </c>
      <c r="D556" s="2" t="s">
        <v>21</v>
      </c>
    </row>
    <row r="557" spans="2:7" x14ac:dyDescent="0.25">
      <c r="B557" s="2" t="e">
        <f>MAX(B554:B556)</f>
        <v>#REF!</v>
      </c>
      <c r="C557" s="2" t="e">
        <f>MAX(C554:C556)</f>
        <v>#REF!</v>
      </c>
      <c r="D557" s="2"/>
    </row>
    <row r="558" spans="2:7" ht="26.25" thickBot="1" x14ac:dyDescent="0.3">
      <c r="B558" s="2" t="e">
        <f>VLOOKUP(B557,B553:D556,3,FALSE)</f>
        <v>#REF!</v>
      </c>
      <c r="C558" s="2" t="e">
        <f>VLOOKUP(C557,C553:D556,2,FALSE)</f>
        <v>#REF!</v>
      </c>
      <c r="D558" s="1" t="s">
        <v>4</v>
      </c>
    </row>
    <row r="559" spans="2:7" x14ac:dyDescent="0.25">
      <c r="B559" s="2"/>
      <c r="C559" s="2"/>
      <c r="D559" s="2"/>
    </row>
    <row r="560" spans="2:7" ht="15.75" thickBot="1" x14ac:dyDescent="0.3">
      <c r="B560" s="2" t="e">
        <f>CONCATENATE(B558,"-",C558)</f>
        <v>#REF!</v>
      </c>
      <c r="C560" s="2" t="e">
        <f>VLOOKUP(B560,'Criteri validazione globale'!$F$5:$G$14,2,FALSE)</f>
        <v>#REF!</v>
      </c>
      <c r="D560" s="1" t="s">
        <v>22</v>
      </c>
    </row>
    <row r="561" spans="1:14" ht="51" x14ac:dyDescent="0.25">
      <c r="B561" s="3" t="s">
        <v>8</v>
      </c>
      <c r="C561" s="3" t="s">
        <v>10</v>
      </c>
      <c r="E561" s="2" t="s">
        <v>33</v>
      </c>
      <c r="F561" s="2" t="s">
        <v>34</v>
      </c>
      <c r="G561" s="2" t="s">
        <v>32</v>
      </c>
    </row>
    <row r="562" spans="1:14" x14ac:dyDescent="0.25">
      <c r="B562" s="12">
        <v>0</v>
      </c>
      <c r="C562" s="12">
        <v>0</v>
      </c>
      <c r="E562" s="2"/>
      <c r="F562" s="2"/>
      <c r="G562" s="2"/>
    </row>
    <row r="563" spans="1:14" x14ac:dyDescent="0.25">
      <c r="B563" s="2" t="e">
        <f>COUNTIF('analisi dei rischi'!#REF!,D563)</f>
        <v>#REF!</v>
      </c>
      <c r="C563" s="2" t="e">
        <f>COUNTIF('analisi dei rischi'!#REF!,D563)</f>
        <v>#REF!</v>
      </c>
      <c r="D563" s="2" t="s">
        <v>19</v>
      </c>
      <c r="E563" s="2" t="e">
        <f>SUM(B563:B565)</f>
        <v>#REF!</v>
      </c>
      <c r="F563" s="2" t="e">
        <f>SUM(C563:C565)</f>
        <v>#REF!</v>
      </c>
      <c r="G563" s="2" t="e">
        <f>+E563+F563</f>
        <v>#REF!</v>
      </c>
    </row>
    <row r="564" spans="1:14" x14ac:dyDescent="0.25">
      <c r="B564" s="2" t="e">
        <f>COUNTIF('analisi dei rischi'!#REF!,D564)</f>
        <v>#REF!</v>
      </c>
      <c r="C564" s="2" t="e">
        <f>COUNTIF('analisi dei rischi'!#REF!,D564)</f>
        <v>#REF!</v>
      </c>
      <c r="D564" s="2" t="s">
        <v>20</v>
      </c>
    </row>
    <row r="565" spans="1:14" x14ac:dyDescent="0.25">
      <c r="B565" s="2" t="e">
        <f>COUNTIF('analisi dei rischi'!#REF!,D565)</f>
        <v>#REF!</v>
      </c>
      <c r="C565" s="2" t="e">
        <f>COUNTIF('analisi dei rischi'!#REF!,D565)</f>
        <v>#REF!</v>
      </c>
      <c r="D565" s="2" t="s">
        <v>21</v>
      </c>
    </row>
    <row r="566" spans="1:14" x14ac:dyDescent="0.25">
      <c r="B566" s="2" t="e">
        <f>MAX(B563:B565)</f>
        <v>#REF!</v>
      </c>
      <c r="C566" s="2" t="e">
        <f>MAX(C563:C565)</f>
        <v>#REF!</v>
      </c>
      <c r="D566" s="2"/>
    </row>
    <row r="567" spans="1:14" ht="26.25" thickBot="1" x14ac:dyDescent="0.3">
      <c r="B567" s="2" t="e">
        <f>VLOOKUP(B566,B562:D565,3,FALSE)</f>
        <v>#REF!</v>
      </c>
      <c r="C567" s="2" t="e">
        <f>VLOOKUP(C566,C562:D565,2,FALSE)</f>
        <v>#REF!</v>
      </c>
      <c r="D567" s="1" t="s">
        <v>4</v>
      </c>
    </row>
    <row r="568" spans="1:14" x14ac:dyDescent="0.25">
      <c r="B568" s="2"/>
      <c r="C568" s="2"/>
      <c r="D568" s="2"/>
    </row>
    <row r="569" spans="1:14" ht="15.75" thickBot="1" x14ac:dyDescent="0.3">
      <c r="B569" s="2" t="e">
        <f>CONCATENATE(B567,"-",C567)</f>
        <v>#REF!</v>
      </c>
      <c r="C569" s="2" t="e">
        <f>VLOOKUP(B569,'Criteri validazione globale'!$F$5:$G$14,2,FALSE)</f>
        <v>#REF!</v>
      </c>
      <c r="D569" s="1" t="s">
        <v>22</v>
      </c>
    </row>
    <row r="570" spans="1:14" ht="15.75" thickBot="1" x14ac:dyDescent="0.3">
      <c r="A570" s="2"/>
      <c r="B570" s="2"/>
      <c r="C570" s="2"/>
      <c r="D570" s="2"/>
      <c r="E570" s="2"/>
      <c r="F570" s="2"/>
      <c r="G570" s="2"/>
      <c r="H570" s="2"/>
      <c r="I570" s="2"/>
      <c r="J570" s="2"/>
      <c r="K570" s="2"/>
      <c r="L570" s="2"/>
      <c r="M570" s="2"/>
      <c r="N570" s="2"/>
    </row>
    <row r="571" spans="1:14" ht="51" x14ac:dyDescent="0.25">
      <c r="B571" s="3" t="s">
        <v>8</v>
      </c>
      <c r="C571" s="3" t="s">
        <v>10</v>
      </c>
      <c r="E571" s="2" t="s">
        <v>33</v>
      </c>
      <c r="F571" s="2" t="s">
        <v>34</v>
      </c>
      <c r="G571" s="2" t="s">
        <v>32</v>
      </c>
    </row>
    <row r="572" spans="1:14" x14ac:dyDescent="0.25">
      <c r="B572" s="12">
        <v>0</v>
      </c>
      <c r="C572" s="12">
        <v>0</v>
      </c>
      <c r="E572" s="2"/>
      <c r="F572" s="2"/>
      <c r="G572" s="2"/>
    </row>
    <row r="573" spans="1:14" x14ac:dyDescent="0.25">
      <c r="B573" s="2" t="e">
        <f>COUNTIF('analisi dei rischi'!#REF!,D573)</f>
        <v>#REF!</v>
      </c>
      <c r="C573" s="2" t="e">
        <f>COUNTIF('analisi dei rischi'!#REF!,D573)</f>
        <v>#REF!</v>
      </c>
      <c r="D573" s="2" t="s">
        <v>19</v>
      </c>
      <c r="E573" s="2" t="e">
        <f>SUM(B573:B575)</f>
        <v>#REF!</v>
      </c>
      <c r="F573" s="2" t="e">
        <f>SUM(C573:C575)</f>
        <v>#REF!</v>
      </c>
      <c r="G573" s="2" t="e">
        <f>+E573+F573</f>
        <v>#REF!</v>
      </c>
    </row>
    <row r="574" spans="1:14" x14ac:dyDescent="0.25">
      <c r="B574" s="2" t="e">
        <f>COUNTIF('analisi dei rischi'!#REF!,D574)</f>
        <v>#REF!</v>
      </c>
      <c r="C574" s="2" t="e">
        <f>COUNTIF('analisi dei rischi'!#REF!,D574)</f>
        <v>#REF!</v>
      </c>
      <c r="D574" s="2" t="s">
        <v>20</v>
      </c>
    </row>
    <row r="575" spans="1:14" x14ac:dyDescent="0.25">
      <c r="B575" s="2" t="e">
        <f>COUNTIF('analisi dei rischi'!#REF!,D575)</f>
        <v>#REF!</v>
      </c>
      <c r="C575" s="2" t="e">
        <f>COUNTIF('analisi dei rischi'!#REF!,D575)</f>
        <v>#REF!</v>
      </c>
      <c r="D575" s="2" t="s">
        <v>21</v>
      </c>
    </row>
    <row r="576" spans="1:14" x14ac:dyDescent="0.25">
      <c r="B576" s="2" t="e">
        <f>MAX(B573:B575)</f>
        <v>#REF!</v>
      </c>
      <c r="C576" s="2" t="e">
        <f>MAX(C573:C575)</f>
        <v>#REF!</v>
      </c>
      <c r="D576" s="2"/>
    </row>
    <row r="577" spans="2:7" ht="26.25" thickBot="1" x14ac:dyDescent="0.3">
      <c r="B577" s="2" t="e">
        <f>VLOOKUP(B576,B572:D575,3,FALSE)</f>
        <v>#REF!</v>
      </c>
      <c r="C577" s="2" t="e">
        <f>VLOOKUP(C576,C572:D575,2,FALSE)</f>
        <v>#REF!</v>
      </c>
      <c r="D577" s="1" t="s">
        <v>4</v>
      </c>
    </row>
    <row r="578" spans="2:7" x14ac:dyDescent="0.25">
      <c r="B578" s="2"/>
      <c r="C578" s="2"/>
      <c r="D578" s="2"/>
    </row>
    <row r="579" spans="2:7" ht="15.75" thickBot="1" x14ac:dyDescent="0.3">
      <c r="B579" s="2" t="e">
        <f>CONCATENATE(B577,"-",C577)</f>
        <v>#REF!</v>
      </c>
      <c r="C579" s="2" t="e">
        <f>VLOOKUP(B579,'Criteri validazione globale'!$F$5:$G$14,2,FALSE)</f>
        <v>#REF!</v>
      </c>
      <c r="D579" s="1" t="s">
        <v>22</v>
      </c>
    </row>
    <row r="580" spans="2:7" ht="51" x14ac:dyDescent="0.25">
      <c r="B580" s="3" t="s">
        <v>8</v>
      </c>
      <c r="C580" s="3" t="s">
        <v>10</v>
      </c>
      <c r="E580" s="2" t="s">
        <v>33</v>
      </c>
      <c r="F580" s="2" t="s">
        <v>34</v>
      </c>
      <c r="G580" s="2" t="s">
        <v>32</v>
      </c>
    </row>
    <row r="581" spans="2:7" x14ac:dyDescent="0.25">
      <c r="B581" s="12">
        <v>0</v>
      </c>
      <c r="C581" s="12">
        <v>0</v>
      </c>
      <c r="E581" s="2"/>
      <c r="F581" s="2"/>
      <c r="G581" s="2"/>
    </row>
    <row r="582" spans="2:7" x14ac:dyDescent="0.25">
      <c r="B582" s="2" t="e">
        <f>COUNTIF('analisi dei rischi'!#REF!,D582)</f>
        <v>#REF!</v>
      </c>
      <c r="C582" s="2" t="e">
        <f>COUNTIF('analisi dei rischi'!#REF!,D582)</f>
        <v>#REF!</v>
      </c>
      <c r="D582" s="2" t="s">
        <v>19</v>
      </c>
      <c r="E582" s="2" t="e">
        <f>SUM(B582:B584)</f>
        <v>#REF!</v>
      </c>
      <c r="F582" s="2" t="e">
        <f>SUM(C582:C584)</f>
        <v>#REF!</v>
      </c>
      <c r="G582" s="2" t="e">
        <f>+E582+F582</f>
        <v>#REF!</v>
      </c>
    </row>
    <row r="583" spans="2:7" x14ac:dyDescent="0.25">
      <c r="B583" s="2" t="e">
        <f>COUNTIF('analisi dei rischi'!#REF!,D583)</f>
        <v>#REF!</v>
      </c>
      <c r="C583" s="2" t="e">
        <f>COUNTIF('analisi dei rischi'!#REF!,D583)</f>
        <v>#REF!</v>
      </c>
      <c r="D583" s="2" t="s">
        <v>20</v>
      </c>
    </row>
    <row r="584" spans="2:7" x14ac:dyDescent="0.25">
      <c r="B584" s="2" t="e">
        <f>COUNTIF('analisi dei rischi'!#REF!,D584)</f>
        <v>#REF!</v>
      </c>
      <c r="C584" s="2" t="e">
        <f>COUNTIF('analisi dei rischi'!#REF!,D584)</f>
        <v>#REF!</v>
      </c>
      <c r="D584" s="2" t="s">
        <v>21</v>
      </c>
    </row>
    <row r="585" spans="2:7" x14ac:dyDescent="0.25">
      <c r="B585" s="2" t="e">
        <f>MAX(B582:B584)</f>
        <v>#REF!</v>
      </c>
      <c r="C585" s="2" t="e">
        <f>MAX(C582:C584)</f>
        <v>#REF!</v>
      </c>
      <c r="D585" s="2"/>
    </row>
    <row r="586" spans="2:7" ht="26.25" thickBot="1" x14ac:dyDescent="0.3">
      <c r="B586" s="2" t="e">
        <f>VLOOKUP(B585,B581:D584,3,FALSE)</f>
        <v>#REF!</v>
      </c>
      <c r="C586" s="2" t="e">
        <f>VLOOKUP(C585,C581:D584,2,FALSE)</f>
        <v>#REF!</v>
      </c>
      <c r="D586" s="1" t="s">
        <v>4</v>
      </c>
    </row>
    <row r="587" spans="2:7" x14ac:dyDescent="0.25">
      <c r="B587" s="2"/>
      <c r="C587" s="2"/>
      <c r="D587" s="2"/>
    </row>
    <row r="588" spans="2:7" ht="15.75" thickBot="1" x14ac:dyDescent="0.3">
      <c r="B588" s="2" t="e">
        <f>CONCATENATE(B586,"-",C586)</f>
        <v>#REF!</v>
      </c>
      <c r="C588" s="2" t="e">
        <f>VLOOKUP(B588,'Criteri validazione globale'!$F$5:$G$14,2,FALSE)</f>
        <v>#REF!</v>
      </c>
      <c r="D588" s="1" t="s">
        <v>22</v>
      </c>
    </row>
    <row r="589" spans="2:7" ht="51" x14ac:dyDescent="0.25">
      <c r="B589" s="3" t="s">
        <v>8</v>
      </c>
      <c r="C589" s="3" t="s">
        <v>10</v>
      </c>
      <c r="E589" s="2" t="s">
        <v>33</v>
      </c>
      <c r="F589" s="2" t="s">
        <v>34</v>
      </c>
      <c r="G589" s="2" t="s">
        <v>32</v>
      </c>
    </row>
    <row r="590" spans="2:7" x14ac:dyDescent="0.25">
      <c r="B590" s="12">
        <v>0</v>
      </c>
      <c r="C590" s="12">
        <v>0</v>
      </c>
      <c r="E590" s="2"/>
      <c r="F590" s="2"/>
      <c r="G590" s="2"/>
    </row>
    <row r="591" spans="2:7" x14ac:dyDescent="0.25">
      <c r="B591" s="2" t="e">
        <f>COUNTIF('analisi dei rischi'!#REF!,D591)</f>
        <v>#REF!</v>
      </c>
      <c r="C591" s="2" t="e">
        <f>COUNTIF('analisi dei rischi'!#REF!,D591)</f>
        <v>#REF!</v>
      </c>
      <c r="D591" s="2" t="s">
        <v>19</v>
      </c>
      <c r="E591" s="2" t="e">
        <f>SUM(B591:B593)</f>
        <v>#REF!</v>
      </c>
      <c r="F591" s="2" t="e">
        <f>SUM(C591:C593)</f>
        <v>#REF!</v>
      </c>
      <c r="G591" s="2" t="e">
        <f>+E591+F591</f>
        <v>#REF!</v>
      </c>
    </row>
    <row r="592" spans="2:7" x14ac:dyDescent="0.25">
      <c r="B592" s="2" t="e">
        <f>COUNTIF('analisi dei rischi'!#REF!,D592)</f>
        <v>#REF!</v>
      </c>
      <c r="C592" s="2" t="e">
        <f>COUNTIF('analisi dei rischi'!#REF!,D592)</f>
        <v>#REF!</v>
      </c>
      <c r="D592" s="2" t="s">
        <v>20</v>
      </c>
    </row>
    <row r="593" spans="2:7" x14ac:dyDescent="0.25">
      <c r="B593" s="2" t="e">
        <f>COUNTIF('analisi dei rischi'!#REF!,D593)</f>
        <v>#REF!</v>
      </c>
      <c r="C593" s="2" t="e">
        <f>COUNTIF('analisi dei rischi'!#REF!,D593)</f>
        <v>#REF!</v>
      </c>
      <c r="D593" s="2" t="s">
        <v>21</v>
      </c>
    </row>
    <row r="594" spans="2:7" x14ac:dyDescent="0.25">
      <c r="B594" s="2" t="e">
        <f>MAX(B591:B593)</f>
        <v>#REF!</v>
      </c>
      <c r="C594" s="2" t="e">
        <f>MAX(C591:C593)</f>
        <v>#REF!</v>
      </c>
      <c r="D594" s="2"/>
    </row>
    <row r="595" spans="2:7" ht="26.25" thickBot="1" x14ac:dyDescent="0.3">
      <c r="B595" s="2" t="e">
        <f>VLOOKUP(B594,B590:D593,3,FALSE)</f>
        <v>#REF!</v>
      </c>
      <c r="C595" s="2" t="e">
        <f>VLOOKUP(C594,C590:D593,2,FALSE)</f>
        <v>#REF!</v>
      </c>
      <c r="D595" s="1" t="s">
        <v>4</v>
      </c>
    </row>
    <row r="596" spans="2:7" x14ac:dyDescent="0.25">
      <c r="B596" s="2"/>
      <c r="C596" s="2"/>
      <c r="D596" s="2"/>
    </row>
    <row r="597" spans="2:7" ht="15.75" thickBot="1" x14ac:dyDescent="0.3">
      <c r="B597" s="2" t="e">
        <f>CONCATENATE(B595,"-",C595)</f>
        <v>#REF!</v>
      </c>
      <c r="C597" s="2" t="e">
        <f>VLOOKUP(B597,'Criteri validazione globale'!$F$5:$G$14,2,FALSE)</f>
        <v>#REF!</v>
      </c>
      <c r="D597" s="1" t="s">
        <v>22</v>
      </c>
    </row>
    <row r="598" spans="2:7" ht="51" x14ac:dyDescent="0.25">
      <c r="B598" s="3" t="s">
        <v>8</v>
      </c>
      <c r="C598" s="3" t="s">
        <v>10</v>
      </c>
      <c r="E598" s="2" t="s">
        <v>33</v>
      </c>
      <c r="F598" s="2" t="s">
        <v>34</v>
      </c>
      <c r="G598" s="2" t="s">
        <v>32</v>
      </c>
    </row>
    <row r="599" spans="2:7" x14ac:dyDescent="0.25">
      <c r="B599" s="12">
        <v>0</v>
      </c>
      <c r="C599" s="12">
        <v>0</v>
      </c>
      <c r="E599" s="2"/>
      <c r="F599" s="2"/>
      <c r="G599" s="2"/>
    </row>
    <row r="600" spans="2:7" x14ac:dyDescent="0.25">
      <c r="B600" s="2" t="e">
        <f>COUNTIF('analisi dei rischi'!#REF!,D600)</f>
        <v>#REF!</v>
      </c>
      <c r="C600" s="2" t="e">
        <f>COUNTIF('analisi dei rischi'!#REF!,D600)</f>
        <v>#REF!</v>
      </c>
      <c r="D600" s="2" t="s">
        <v>19</v>
      </c>
      <c r="E600" s="2" t="e">
        <f>SUM(B600:B602)</f>
        <v>#REF!</v>
      </c>
      <c r="F600" s="2" t="e">
        <f>SUM(C600:C602)</f>
        <v>#REF!</v>
      </c>
      <c r="G600" s="2" t="e">
        <f>+E600+F600</f>
        <v>#REF!</v>
      </c>
    </row>
    <row r="601" spans="2:7" x14ac:dyDescent="0.25">
      <c r="B601" s="2" t="e">
        <f>COUNTIF('analisi dei rischi'!#REF!,D601)</f>
        <v>#REF!</v>
      </c>
      <c r="C601" s="2" t="e">
        <f>COUNTIF('analisi dei rischi'!#REF!,D601)</f>
        <v>#REF!</v>
      </c>
      <c r="D601" s="2" t="s">
        <v>20</v>
      </c>
    </row>
    <row r="602" spans="2:7" x14ac:dyDescent="0.25">
      <c r="B602" s="2" t="e">
        <f>COUNTIF('analisi dei rischi'!#REF!,D602)</f>
        <v>#REF!</v>
      </c>
      <c r="C602" s="2" t="e">
        <f>COUNTIF('analisi dei rischi'!#REF!,D602)</f>
        <v>#REF!</v>
      </c>
      <c r="D602" s="2" t="s">
        <v>21</v>
      </c>
    </row>
    <row r="603" spans="2:7" x14ac:dyDescent="0.25">
      <c r="B603" s="2" t="e">
        <f>MAX(B600:B602)</f>
        <v>#REF!</v>
      </c>
      <c r="C603" s="2" t="e">
        <f>MAX(C600:C602)</f>
        <v>#REF!</v>
      </c>
      <c r="D603" s="2"/>
    </row>
    <row r="604" spans="2:7" ht="26.25" thickBot="1" x14ac:dyDescent="0.3">
      <c r="B604" s="2" t="e">
        <f>VLOOKUP(B603,B599:D602,3,FALSE)</f>
        <v>#REF!</v>
      </c>
      <c r="C604" s="2" t="e">
        <f>VLOOKUP(C603,C599:D602,2,FALSE)</f>
        <v>#REF!</v>
      </c>
      <c r="D604" s="1" t="s">
        <v>4</v>
      </c>
    </row>
    <row r="605" spans="2:7" x14ac:dyDescent="0.25">
      <c r="B605" s="2"/>
      <c r="C605" s="2"/>
      <c r="D605" s="2"/>
    </row>
    <row r="606" spans="2:7" ht="15.75" thickBot="1" x14ac:dyDescent="0.3">
      <c r="B606" s="2" t="e">
        <f>CONCATENATE(B604,"-",C604)</f>
        <v>#REF!</v>
      </c>
      <c r="C606" s="2" t="e">
        <f>VLOOKUP(B606,'Criteri validazione globale'!$F$5:$G$14,2,FALSE)</f>
        <v>#REF!</v>
      </c>
      <c r="D606" s="1" t="s">
        <v>22</v>
      </c>
    </row>
    <row r="607" spans="2:7" ht="51" x14ac:dyDescent="0.25">
      <c r="B607" s="3" t="s">
        <v>8</v>
      </c>
      <c r="C607" s="3" t="s">
        <v>10</v>
      </c>
      <c r="E607" s="2" t="s">
        <v>33</v>
      </c>
      <c r="F607" s="2" t="s">
        <v>34</v>
      </c>
      <c r="G607" s="2" t="s">
        <v>32</v>
      </c>
    </row>
    <row r="608" spans="2:7" x14ac:dyDescent="0.25">
      <c r="B608" s="12">
        <v>0</v>
      </c>
      <c r="C608" s="12">
        <v>0</v>
      </c>
      <c r="E608" s="2"/>
      <c r="F608" s="2"/>
      <c r="G608" s="2"/>
    </row>
    <row r="609" spans="2:7" x14ac:dyDescent="0.25">
      <c r="B609" s="2" t="e">
        <f>COUNTIF('analisi dei rischi'!#REF!,D609)</f>
        <v>#REF!</v>
      </c>
      <c r="C609" s="2" t="e">
        <f>COUNTIF('analisi dei rischi'!#REF!,D609)</f>
        <v>#REF!</v>
      </c>
      <c r="D609" s="2" t="s">
        <v>19</v>
      </c>
      <c r="E609" s="2" t="e">
        <f>SUM(B609:B611)</f>
        <v>#REF!</v>
      </c>
      <c r="F609" s="2" t="e">
        <f>SUM(C609:C611)</f>
        <v>#REF!</v>
      </c>
      <c r="G609" s="2" t="e">
        <f>+E609+F609</f>
        <v>#REF!</v>
      </c>
    </row>
    <row r="610" spans="2:7" x14ac:dyDescent="0.25">
      <c r="B610" s="2" t="e">
        <f>COUNTIF('analisi dei rischi'!#REF!,D610)</f>
        <v>#REF!</v>
      </c>
      <c r="C610" s="2" t="e">
        <f>COUNTIF('analisi dei rischi'!#REF!,D610)</f>
        <v>#REF!</v>
      </c>
      <c r="D610" s="2" t="s">
        <v>20</v>
      </c>
    </row>
    <row r="611" spans="2:7" x14ac:dyDescent="0.25">
      <c r="B611" s="2" t="e">
        <f>COUNTIF('analisi dei rischi'!#REF!,D611)</f>
        <v>#REF!</v>
      </c>
      <c r="C611" s="2" t="e">
        <f>COUNTIF('analisi dei rischi'!#REF!,D611)</f>
        <v>#REF!</v>
      </c>
      <c r="D611" s="2" t="s">
        <v>21</v>
      </c>
    </row>
    <row r="612" spans="2:7" x14ac:dyDescent="0.25">
      <c r="B612" s="2" t="e">
        <f>MAX(B609:B611)</f>
        <v>#REF!</v>
      </c>
      <c r="C612" s="2" t="e">
        <f>MAX(C609:C611)</f>
        <v>#REF!</v>
      </c>
      <c r="D612" s="2"/>
    </row>
    <row r="613" spans="2:7" ht="26.25" thickBot="1" x14ac:dyDescent="0.3">
      <c r="B613" s="2" t="e">
        <f>VLOOKUP(B612,B608:D611,3,FALSE)</f>
        <v>#REF!</v>
      </c>
      <c r="C613" s="2" t="e">
        <f>VLOOKUP(C612,C608:D611,2,FALSE)</f>
        <v>#REF!</v>
      </c>
      <c r="D613" s="1" t="s">
        <v>4</v>
      </c>
    </row>
    <row r="614" spans="2:7" x14ac:dyDescent="0.25">
      <c r="B614" s="2"/>
      <c r="C614" s="2"/>
      <c r="D614" s="2"/>
    </row>
    <row r="615" spans="2:7" ht="15.75" thickBot="1" x14ac:dyDescent="0.3">
      <c r="B615" s="2" t="e">
        <f>CONCATENATE(B613,"-",C613)</f>
        <v>#REF!</v>
      </c>
      <c r="C615" s="2" t="e">
        <f>VLOOKUP(B615,'Criteri validazione globale'!$F$5:$G$14,2,FALSE)</f>
        <v>#REF!</v>
      </c>
      <c r="D615" s="1" t="s">
        <v>22</v>
      </c>
    </row>
    <row r="616" spans="2:7" ht="51" x14ac:dyDescent="0.25">
      <c r="B616" s="3" t="s">
        <v>8</v>
      </c>
      <c r="C616" s="3" t="s">
        <v>10</v>
      </c>
      <c r="E616" s="2" t="s">
        <v>33</v>
      </c>
      <c r="F616" s="2" t="s">
        <v>34</v>
      </c>
      <c r="G616" s="2" t="s">
        <v>32</v>
      </c>
    </row>
    <row r="617" spans="2:7" x14ac:dyDescent="0.25">
      <c r="B617" s="12">
        <v>0</v>
      </c>
      <c r="C617" s="12">
        <v>0</v>
      </c>
      <c r="E617" s="2"/>
      <c r="F617" s="2"/>
      <c r="G617" s="2"/>
    </row>
    <row r="618" spans="2:7" x14ac:dyDescent="0.25">
      <c r="B618" s="2" t="e">
        <f>COUNTIF('analisi dei rischi'!#REF!,D618)</f>
        <v>#REF!</v>
      </c>
      <c r="C618" s="2" t="e">
        <f>COUNTIF('analisi dei rischi'!#REF!,D618)</f>
        <v>#REF!</v>
      </c>
      <c r="D618" s="2" t="s">
        <v>19</v>
      </c>
      <c r="E618" s="2" t="e">
        <f>SUM(B618:B620)</f>
        <v>#REF!</v>
      </c>
      <c r="F618" s="2" t="e">
        <f>SUM(C618:C620)</f>
        <v>#REF!</v>
      </c>
      <c r="G618" s="2" t="e">
        <f>+E618+F618</f>
        <v>#REF!</v>
      </c>
    </row>
    <row r="619" spans="2:7" x14ac:dyDescent="0.25">
      <c r="B619" s="2" t="e">
        <f>COUNTIF('analisi dei rischi'!#REF!,D619)</f>
        <v>#REF!</v>
      </c>
      <c r="C619" s="2" t="e">
        <f>COUNTIF('analisi dei rischi'!#REF!,D619)</f>
        <v>#REF!</v>
      </c>
      <c r="D619" s="2" t="s">
        <v>20</v>
      </c>
    </row>
    <row r="620" spans="2:7" x14ac:dyDescent="0.25">
      <c r="B620" s="2" t="e">
        <f>COUNTIF('analisi dei rischi'!#REF!,D620)</f>
        <v>#REF!</v>
      </c>
      <c r="C620" s="2" t="e">
        <f>COUNTIF('analisi dei rischi'!#REF!,D620)</f>
        <v>#REF!</v>
      </c>
      <c r="D620" s="2" t="s">
        <v>21</v>
      </c>
    </row>
    <row r="621" spans="2:7" x14ac:dyDescent="0.25">
      <c r="B621" s="2" t="e">
        <f>MAX(B618:B620)</f>
        <v>#REF!</v>
      </c>
      <c r="C621" s="2" t="e">
        <f>MAX(C618:C620)</f>
        <v>#REF!</v>
      </c>
      <c r="D621" s="2"/>
    </row>
    <row r="622" spans="2:7" ht="26.25" thickBot="1" x14ac:dyDescent="0.3">
      <c r="B622" s="2" t="e">
        <f>VLOOKUP(B621,B617:D620,3,FALSE)</f>
        <v>#REF!</v>
      </c>
      <c r="C622" s="2" t="e">
        <f>VLOOKUP(C621,C617:D620,2,FALSE)</f>
        <v>#REF!</v>
      </c>
      <c r="D622" s="1" t="s">
        <v>4</v>
      </c>
    </row>
    <row r="623" spans="2:7" x14ac:dyDescent="0.25">
      <c r="B623" s="2"/>
      <c r="C623" s="2"/>
      <c r="D623" s="2"/>
    </row>
    <row r="624" spans="2:7" ht="15.75" thickBot="1" x14ac:dyDescent="0.3">
      <c r="B624" s="2" t="e">
        <f>CONCATENATE(B622,"-",C622)</f>
        <v>#REF!</v>
      </c>
      <c r="C624" s="2" t="e">
        <f>VLOOKUP(B624,'Criteri validazione globale'!$F$5:$G$14,2,FALSE)</f>
        <v>#REF!</v>
      </c>
      <c r="D624" s="1" t="s">
        <v>22</v>
      </c>
    </row>
    <row r="625" spans="2:7" ht="51" x14ac:dyDescent="0.25">
      <c r="B625" s="3" t="s">
        <v>8</v>
      </c>
      <c r="C625" s="3" t="s">
        <v>10</v>
      </c>
      <c r="E625" s="2" t="s">
        <v>33</v>
      </c>
      <c r="F625" s="2" t="s">
        <v>34</v>
      </c>
      <c r="G625" s="2" t="s">
        <v>32</v>
      </c>
    </row>
    <row r="626" spans="2:7" x14ac:dyDescent="0.25">
      <c r="B626" s="12">
        <v>0</v>
      </c>
      <c r="C626" s="12">
        <v>0</v>
      </c>
      <c r="E626" s="2"/>
      <c r="F626" s="2"/>
      <c r="G626" s="2"/>
    </row>
    <row r="627" spans="2:7" x14ac:dyDescent="0.25">
      <c r="B627" s="2" t="e">
        <f>COUNTIF('analisi dei rischi'!#REF!,D627)</f>
        <v>#REF!</v>
      </c>
      <c r="C627" s="2" t="e">
        <f>COUNTIF('analisi dei rischi'!#REF!,D627)</f>
        <v>#REF!</v>
      </c>
      <c r="D627" s="2" t="s">
        <v>19</v>
      </c>
      <c r="E627" s="2" t="e">
        <f>SUM(B627:B629)</f>
        <v>#REF!</v>
      </c>
      <c r="F627" s="2" t="e">
        <f>SUM(C627:C629)</f>
        <v>#REF!</v>
      </c>
      <c r="G627" s="2" t="e">
        <f>+E627+F627</f>
        <v>#REF!</v>
      </c>
    </row>
    <row r="628" spans="2:7" x14ac:dyDescent="0.25">
      <c r="B628" s="2" t="e">
        <f>COUNTIF('analisi dei rischi'!#REF!,D628)</f>
        <v>#REF!</v>
      </c>
      <c r="C628" s="2" t="e">
        <f>COUNTIF('analisi dei rischi'!#REF!,D628)</f>
        <v>#REF!</v>
      </c>
      <c r="D628" s="2" t="s">
        <v>20</v>
      </c>
    </row>
    <row r="629" spans="2:7" x14ac:dyDescent="0.25">
      <c r="B629" s="2" t="e">
        <f>COUNTIF('analisi dei rischi'!#REF!,D629)</f>
        <v>#REF!</v>
      </c>
      <c r="C629" s="2" t="e">
        <f>COUNTIF('analisi dei rischi'!#REF!,D629)</f>
        <v>#REF!</v>
      </c>
      <c r="D629" s="2" t="s">
        <v>21</v>
      </c>
    </row>
    <row r="630" spans="2:7" x14ac:dyDescent="0.25">
      <c r="B630" s="2" t="e">
        <f>MAX(B627:B629)</f>
        <v>#REF!</v>
      </c>
      <c r="C630" s="2" t="e">
        <f>MAX(C627:C629)</f>
        <v>#REF!</v>
      </c>
      <c r="D630" s="2"/>
    </row>
    <row r="631" spans="2:7" ht="26.25" thickBot="1" x14ac:dyDescent="0.3">
      <c r="B631" s="2" t="e">
        <f>VLOOKUP(B630,B626:D629,3,FALSE)</f>
        <v>#REF!</v>
      </c>
      <c r="C631" s="2" t="e">
        <f>VLOOKUP(C630,C626:D629,2,FALSE)</f>
        <v>#REF!</v>
      </c>
      <c r="D631" s="1" t="s">
        <v>4</v>
      </c>
    </row>
    <row r="632" spans="2:7" x14ac:dyDescent="0.25">
      <c r="B632" s="2"/>
      <c r="C632" s="2"/>
      <c r="D632" s="2"/>
    </row>
    <row r="633" spans="2:7" ht="15.75" thickBot="1" x14ac:dyDescent="0.3">
      <c r="B633" s="2" t="e">
        <f>CONCATENATE(B631,"-",C631)</f>
        <v>#REF!</v>
      </c>
      <c r="C633" s="2" t="e">
        <f>VLOOKUP(B633,'Criteri validazione globale'!$F$5:$G$14,2,FALSE)</f>
        <v>#REF!</v>
      </c>
      <c r="D633" s="1" t="s">
        <v>22</v>
      </c>
    </row>
    <row r="634" spans="2:7" ht="51" x14ac:dyDescent="0.25">
      <c r="B634" s="3" t="s">
        <v>8</v>
      </c>
      <c r="C634" s="3" t="s">
        <v>10</v>
      </c>
      <c r="E634" s="2" t="s">
        <v>33</v>
      </c>
      <c r="F634" s="2" t="s">
        <v>34</v>
      </c>
      <c r="G634" s="2" t="s">
        <v>32</v>
      </c>
    </row>
    <row r="635" spans="2:7" x14ac:dyDescent="0.25">
      <c r="B635" s="12">
        <v>0</v>
      </c>
      <c r="C635" s="12">
        <v>0</v>
      </c>
      <c r="E635" s="2"/>
      <c r="F635" s="2"/>
      <c r="G635" s="2"/>
    </row>
    <row r="636" spans="2:7" x14ac:dyDescent="0.25">
      <c r="B636" s="2" t="e">
        <f>COUNTIF('analisi dei rischi'!#REF!,D636)</f>
        <v>#REF!</v>
      </c>
      <c r="C636" s="2" t="e">
        <f>COUNTIF('analisi dei rischi'!#REF!,D636)</f>
        <v>#REF!</v>
      </c>
      <c r="D636" s="2" t="s">
        <v>19</v>
      </c>
      <c r="E636" s="2" t="e">
        <f>SUM(B636:B638)</f>
        <v>#REF!</v>
      </c>
      <c r="F636" s="2" t="e">
        <f>SUM(C636:C638)</f>
        <v>#REF!</v>
      </c>
      <c r="G636" s="2" t="e">
        <f>+E636+F636</f>
        <v>#REF!</v>
      </c>
    </row>
    <row r="637" spans="2:7" x14ac:dyDescent="0.25">
      <c r="B637" s="2" t="e">
        <f>COUNTIF('analisi dei rischi'!#REF!,D637)</f>
        <v>#REF!</v>
      </c>
      <c r="C637" s="2" t="e">
        <f>COUNTIF('analisi dei rischi'!#REF!,D637)</f>
        <v>#REF!</v>
      </c>
      <c r="D637" s="2" t="s">
        <v>20</v>
      </c>
    </row>
    <row r="638" spans="2:7" x14ac:dyDescent="0.25">
      <c r="B638" s="2" t="e">
        <f>COUNTIF('analisi dei rischi'!#REF!,D638)</f>
        <v>#REF!</v>
      </c>
      <c r="C638" s="2" t="e">
        <f>COUNTIF('analisi dei rischi'!#REF!,D638)</f>
        <v>#REF!</v>
      </c>
      <c r="D638" s="2" t="s">
        <v>21</v>
      </c>
    </row>
    <row r="639" spans="2:7" x14ac:dyDescent="0.25">
      <c r="B639" s="2" t="e">
        <f>MAX(B636:B638)</f>
        <v>#REF!</v>
      </c>
      <c r="C639" s="2" t="e">
        <f>MAX(C636:C638)</f>
        <v>#REF!</v>
      </c>
      <c r="D639" s="2"/>
    </row>
    <row r="640" spans="2:7" ht="26.25" thickBot="1" x14ac:dyDescent="0.3">
      <c r="B640" s="2" t="e">
        <f>VLOOKUP(B639,B635:D638,3,FALSE)</f>
        <v>#REF!</v>
      </c>
      <c r="C640" s="2" t="e">
        <f>VLOOKUP(C639,C635:D638,2,FALSE)</f>
        <v>#REF!</v>
      </c>
      <c r="D640" s="1" t="s">
        <v>4</v>
      </c>
    </row>
    <row r="641" spans="2:7" x14ac:dyDescent="0.25">
      <c r="B641" s="2"/>
      <c r="C641" s="2"/>
      <c r="D641" s="2"/>
    </row>
    <row r="642" spans="2:7" ht="15.75" thickBot="1" x14ac:dyDescent="0.3">
      <c r="B642" s="2" t="e">
        <f>CONCATENATE(B640,"-",C640)</f>
        <v>#REF!</v>
      </c>
      <c r="C642" s="2" t="e">
        <f>VLOOKUP(B642,'Criteri validazione globale'!$F$5:$G$14,2,FALSE)</f>
        <v>#REF!</v>
      </c>
      <c r="D642" s="1" t="s">
        <v>22</v>
      </c>
    </row>
    <row r="643" spans="2:7" ht="51" x14ac:dyDescent="0.25">
      <c r="B643" s="3" t="s">
        <v>8</v>
      </c>
      <c r="C643" s="3" t="s">
        <v>10</v>
      </c>
      <c r="E643" s="2" t="s">
        <v>33</v>
      </c>
      <c r="F643" s="2" t="s">
        <v>34</v>
      </c>
      <c r="G643" s="2" t="s">
        <v>32</v>
      </c>
    </row>
    <row r="644" spans="2:7" x14ac:dyDescent="0.25">
      <c r="B644" s="12">
        <v>0</v>
      </c>
      <c r="C644" s="12">
        <v>0</v>
      </c>
      <c r="E644" s="2"/>
      <c r="F644" s="2"/>
      <c r="G644" s="2"/>
    </row>
    <row r="645" spans="2:7" x14ac:dyDescent="0.25">
      <c r="B645" s="2" t="e">
        <f>COUNTIF('analisi dei rischi'!#REF!,D645)</f>
        <v>#REF!</v>
      </c>
      <c r="C645" s="2" t="e">
        <f>COUNTIF('analisi dei rischi'!#REF!,D645)</f>
        <v>#REF!</v>
      </c>
      <c r="D645" s="2" t="s">
        <v>19</v>
      </c>
      <c r="E645" s="2" t="e">
        <f>SUM(B645:B647)</f>
        <v>#REF!</v>
      </c>
      <c r="F645" s="2" t="e">
        <f>SUM(C645:C647)</f>
        <v>#REF!</v>
      </c>
      <c r="G645" s="2" t="e">
        <f>+E645+F645</f>
        <v>#REF!</v>
      </c>
    </row>
    <row r="646" spans="2:7" x14ac:dyDescent="0.25">
      <c r="B646" s="2" t="e">
        <f>COUNTIF('analisi dei rischi'!#REF!,D646)</f>
        <v>#REF!</v>
      </c>
      <c r="C646" s="2" t="e">
        <f>COUNTIF('analisi dei rischi'!#REF!,D646)</f>
        <v>#REF!</v>
      </c>
      <c r="D646" s="2" t="s">
        <v>20</v>
      </c>
    </row>
    <row r="647" spans="2:7" x14ac:dyDescent="0.25">
      <c r="B647" s="2" t="e">
        <f>COUNTIF('analisi dei rischi'!#REF!,D647)</f>
        <v>#REF!</v>
      </c>
      <c r="C647" s="2" t="e">
        <f>COUNTIF('analisi dei rischi'!#REF!,D647)</f>
        <v>#REF!</v>
      </c>
      <c r="D647" s="2" t="s">
        <v>21</v>
      </c>
    </row>
    <row r="648" spans="2:7" x14ac:dyDescent="0.25">
      <c r="B648" s="2" t="e">
        <f>MAX(B645:B647)</f>
        <v>#REF!</v>
      </c>
      <c r="C648" s="2" t="e">
        <f>MAX(C645:C647)</f>
        <v>#REF!</v>
      </c>
      <c r="D648" s="2"/>
    </row>
    <row r="649" spans="2:7" ht="26.25" thickBot="1" x14ac:dyDescent="0.3">
      <c r="B649" s="2" t="e">
        <f>VLOOKUP(B648,B644:D647,3,FALSE)</f>
        <v>#REF!</v>
      </c>
      <c r="C649" s="2" t="e">
        <f>VLOOKUP(C648,C644:D647,2,FALSE)</f>
        <v>#REF!</v>
      </c>
      <c r="D649" s="1" t="s">
        <v>4</v>
      </c>
    </row>
    <row r="650" spans="2:7" x14ac:dyDescent="0.25">
      <c r="B650" s="2"/>
      <c r="C650" s="2"/>
      <c r="D650" s="2"/>
    </row>
    <row r="651" spans="2:7" ht="15.75" thickBot="1" x14ac:dyDescent="0.3">
      <c r="B651" s="2" t="e">
        <f>CONCATENATE(B649,"-",C649)</f>
        <v>#REF!</v>
      </c>
      <c r="C651" s="2" t="e">
        <f>VLOOKUP(B651,'Criteri validazione globale'!$F$5:$G$14,2,FALSE)</f>
        <v>#REF!</v>
      </c>
      <c r="D651" s="1" t="s">
        <v>22</v>
      </c>
    </row>
    <row r="652" spans="2:7" ht="51" x14ac:dyDescent="0.25">
      <c r="B652" s="3" t="s">
        <v>8</v>
      </c>
      <c r="C652" s="3" t="s">
        <v>10</v>
      </c>
      <c r="E652" s="2" t="s">
        <v>33</v>
      </c>
      <c r="F652" s="2" t="s">
        <v>34</v>
      </c>
      <c r="G652" s="2" t="s">
        <v>32</v>
      </c>
    </row>
    <row r="653" spans="2:7" x14ac:dyDescent="0.25">
      <c r="B653" s="12">
        <v>0</v>
      </c>
      <c r="C653" s="12">
        <v>0</v>
      </c>
      <c r="E653" s="2"/>
      <c r="F653" s="2"/>
      <c r="G653" s="2"/>
    </row>
    <row r="654" spans="2:7" x14ac:dyDescent="0.25">
      <c r="B654" s="2" t="e">
        <f>COUNTIF('analisi dei rischi'!#REF!,D654)</f>
        <v>#REF!</v>
      </c>
      <c r="C654" s="2" t="e">
        <f>COUNTIF('analisi dei rischi'!#REF!,D654)</f>
        <v>#REF!</v>
      </c>
      <c r="D654" s="2" t="s">
        <v>19</v>
      </c>
      <c r="E654" s="2" t="e">
        <f>SUM(B654:B656)</f>
        <v>#REF!</v>
      </c>
      <c r="F654" s="2" t="e">
        <f>SUM(C654:C656)</f>
        <v>#REF!</v>
      </c>
      <c r="G654" s="2" t="e">
        <f>+E654+F654</f>
        <v>#REF!</v>
      </c>
    </row>
    <row r="655" spans="2:7" x14ac:dyDescent="0.25">
      <c r="B655" s="2" t="e">
        <f>COUNTIF('analisi dei rischi'!#REF!,D655)</f>
        <v>#REF!</v>
      </c>
      <c r="C655" s="2" t="e">
        <f>COUNTIF('analisi dei rischi'!#REF!,D655)</f>
        <v>#REF!</v>
      </c>
      <c r="D655" s="2" t="s">
        <v>20</v>
      </c>
    </row>
    <row r="656" spans="2:7" x14ac:dyDescent="0.25">
      <c r="B656" s="2" t="e">
        <f>COUNTIF('analisi dei rischi'!#REF!,D656)</f>
        <v>#REF!</v>
      </c>
      <c r="C656" s="2" t="e">
        <f>COUNTIF('analisi dei rischi'!#REF!,D656)</f>
        <v>#REF!</v>
      </c>
      <c r="D656" s="2" t="s">
        <v>21</v>
      </c>
    </row>
    <row r="657" spans="2:7" x14ac:dyDescent="0.25">
      <c r="B657" s="2" t="e">
        <f>MAX(B654:B656)</f>
        <v>#REF!</v>
      </c>
      <c r="C657" s="2" t="e">
        <f>MAX(C654:C656)</f>
        <v>#REF!</v>
      </c>
      <c r="D657" s="2"/>
    </row>
    <row r="658" spans="2:7" ht="26.25" thickBot="1" x14ac:dyDescent="0.3">
      <c r="B658" s="2" t="e">
        <f>VLOOKUP(B657,B653:D656,3,FALSE)</f>
        <v>#REF!</v>
      </c>
      <c r="C658" s="2" t="e">
        <f>VLOOKUP(C657,C653:D656,2,FALSE)</f>
        <v>#REF!</v>
      </c>
      <c r="D658" s="1" t="s">
        <v>4</v>
      </c>
    </row>
    <row r="659" spans="2:7" x14ac:dyDescent="0.25">
      <c r="B659" s="2"/>
      <c r="C659" s="2"/>
      <c r="D659" s="2"/>
    </row>
    <row r="660" spans="2:7" ht="15.75" thickBot="1" x14ac:dyDescent="0.3">
      <c r="B660" s="2" t="e">
        <f>CONCATENATE(B658,"-",C658)</f>
        <v>#REF!</v>
      </c>
      <c r="C660" s="2" t="e">
        <f>VLOOKUP(B660,'Criteri validazione globale'!$F$5:$G$14,2,FALSE)</f>
        <v>#REF!</v>
      </c>
      <c r="D660" s="1" t="s">
        <v>22</v>
      </c>
    </row>
    <row r="661" spans="2:7" ht="51" x14ac:dyDescent="0.25">
      <c r="B661" s="3" t="s">
        <v>8</v>
      </c>
      <c r="C661" s="3" t="s">
        <v>10</v>
      </c>
      <c r="E661" s="2" t="s">
        <v>33</v>
      </c>
      <c r="F661" s="2" t="s">
        <v>34</v>
      </c>
      <c r="G661" s="2" t="s">
        <v>32</v>
      </c>
    </row>
    <row r="662" spans="2:7" x14ac:dyDescent="0.25">
      <c r="B662" s="12">
        <v>0</v>
      </c>
      <c r="C662" s="12">
        <v>0</v>
      </c>
      <c r="E662" s="2"/>
      <c r="F662" s="2"/>
      <c r="G662" s="2"/>
    </row>
    <row r="663" spans="2:7" x14ac:dyDescent="0.25">
      <c r="B663" s="2" t="e">
        <f>COUNTIF('analisi dei rischi'!#REF!,D663)</f>
        <v>#REF!</v>
      </c>
      <c r="C663" s="2" t="e">
        <f>COUNTIF('analisi dei rischi'!#REF!,D663)</f>
        <v>#REF!</v>
      </c>
      <c r="D663" s="2" t="s">
        <v>19</v>
      </c>
      <c r="E663" s="2" t="e">
        <f>SUM(B663:B665)</f>
        <v>#REF!</v>
      </c>
      <c r="F663" s="2" t="e">
        <f>SUM(C663:C665)</f>
        <v>#REF!</v>
      </c>
      <c r="G663" s="2" t="e">
        <f>+E663+F663</f>
        <v>#REF!</v>
      </c>
    </row>
    <row r="664" spans="2:7" x14ac:dyDescent="0.25">
      <c r="B664" s="2" t="e">
        <f>COUNTIF('analisi dei rischi'!#REF!,D664)</f>
        <v>#REF!</v>
      </c>
      <c r="C664" s="2" t="e">
        <f>COUNTIF('analisi dei rischi'!#REF!,D664)</f>
        <v>#REF!</v>
      </c>
      <c r="D664" s="2" t="s">
        <v>20</v>
      </c>
    </row>
    <row r="665" spans="2:7" x14ac:dyDescent="0.25">
      <c r="B665" s="2" t="e">
        <f>COUNTIF('analisi dei rischi'!#REF!,D665)</f>
        <v>#REF!</v>
      </c>
      <c r="C665" s="2" t="e">
        <f>COUNTIF('analisi dei rischi'!#REF!,D665)</f>
        <v>#REF!</v>
      </c>
      <c r="D665" s="2" t="s">
        <v>21</v>
      </c>
    </row>
    <row r="666" spans="2:7" x14ac:dyDescent="0.25">
      <c r="B666" s="2" t="e">
        <f>MAX(B663:B665)</f>
        <v>#REF!</v>
      </c>
      <c r="C666" s="2" t="e">
        <f>MAX(C663:C665)</f>
        <v>#REF!</v>
      </c>
      <c r="D666" s="2"/>
    </row>
    <row r="667" spans="2:7" ht="26.25" thickBot="1" x14ac:dyDescent="0.3">
      <c r="B667" s="2" t="e">
        <f>VLOOKUP(B666,B662:D665,3,FALSE)</f>
        <v>#REF!</v>
      </c>
      <c r="C667" s="2" t="e">
        <f>VLOOKUP(C666,C662:D665,2,FALSE)</f>
        <v>#REF!</v>
      </c>
      <c r="D667" s="1" t="s">
        <v>4</v>
      </c>
    </row>
    <row r="668" spans="2:7" x14ac:dyDescent="0.25">
      <c r="B668" s="2"/>
      <c r="C668" s="2"/>
      <c r="D668" s="2"/>
    </row>
    <row r="669" spans="2:7" ht="15.75" thickBot="1" x14ac:dyDescent="0.3">
      <c r="B669" s="2" t="e">
        <f>CONCATENATE(B667,"-",C667)</f>
        <v>#REF!</v>
      </c>
      <c r="C669" s="2" t="e">
        <f>VLOOKUP(B669,'Criteri validazione globale'!$F$5:$G$14,2,FALSE)</f>
        <v>#REF!</v>
      </c>
      <c r="D669" s="1" t="s">
        <v>22</v>
      </c>
    </row>
    <row r="670" spans="2:7" ht="51" x14ac:dyDescent="0.25">
      <c r="B670" s="3" t="s">
        <v>8</v>
      </c>
      <c r="C670" s="3" t="s">
        <v>10</v>
      </c>
      <c r="E670" s="2" t="s">
        <v>33</v>
      </c>
      <c r="F670" s="2" t="s">
        <v>34</v>
      </c>
      <c r="G670" s="2" t="s">
        <v>32</v>
      </c>
    </row>
    <row r="671" spans="2:7" x14ac:dyDescent="0.25">
      <c r="B671" s="12">
        <v>0</v>
      </c>
      <c r="C671" s="12">
        <v>0</v>
      </c>
      <c r="E671" s="2"/>
      <c r="F671" s="2"/>
      <c r="G671" s="2"/>
    </row>
    <row r="672" spans="2:7" x14ac:dyDescent="0.25">
      <c r="B672" s="2" t="e">
        <f>COUNTIF('analisi dei rischi'!#REF!,D672)</f>
        <v>#REF!</v>
      </c>
      <c r="C672" s="2" t="e">
        <f>COUNTIF('analisi dei rischi'!#REF!,D672)</f>
        <v>#REF!</v>
      </c>
      <c r="D672" s="2" t="s">
        <v>19</v>
      </c>
      <c r="E672" s="2" t="e">
        <f>SUM(B672:B674)</f>
        <v>#REF!</v>
      </c>
      <c r="F672" s="2" t="e">
        <f>SUM(C672:C674)</f>
        <v>#REF!</v>
      </c>
      <c r="G672" s="2" t="e">
        <f>+E672+F672</f>
        <v>#REF!</v>
      </c>
    </row>
    <row r="673" spans="2:7" x14ac:dyDescent="0.25">
      <c r="B673" s="2" t="e">
        <f>COUNTIF('analisi dei rischi'!#REF!,D673)</f>
        <v>#REF!</v>
      </c>
      <c r="C673" s="2" t="e">
        <f>COUNTIF('analisi dei rischi'!#REF!,D673)</f>
        <v>#REF!</v>
      </c>
      <c r="D673" s="2" t="s">
        <v>20</v>
      </c>
    </row>
    <row r="674" spans="2:7" x14ac:dyDescent="0.25">
      <c r="B674" s="2" t="e">
        <f>COUNTIF('analisi dei rischi'!#REF!,D674)</f>
        <v>#REF!</v>
      </c>
      <c r="C674" s="2" t="e">
        <f>COUNTIF('analisi dei rischi'!#REF!,D674)</f>
        <v>#REF!</v>
      </c>
      <c r="D674" s="2" t="s">
        <v>21</v>
      </c>
    </row>
    <row r="675" spans="2:7" x14ac:dyDescent="0.25">
      <c r="B675" s="2" t="e">
        <f>MAX(B672:B674)</f>
        <v>#REF!</v>
      </c>
      <c r="C675" s="2" t="e">
        <f>MAX(C672:C674)</f>
        <v>#REF!</v>
      </c>
      <c r="D675" s="2"/>
    </row>
    <row r="676" spans="2:7" ht="26.25" thickBot="1" x14ac:dyDescent="0.3">
      <c r="B676" s="2" t="e">
        <f>VLOOKUP(B675,B671:D674,3,FALSE)</f>
        <v>#REF!</v>
      </c>
      <c r="C676" s="2" t="e">
        <f>VLOOKUP(C675,C671:D674,2,FALSE)</f>
        <v>#REF!</v>
      </c>
      <c r="D676" s="1" t="s">
        <v>4</v>
      </c>
    </row>
    <row r="677" spans="2:7" x14ac:dyDescent="0.25">
      <c r="B677" s="2"/>
      <c r="C677" s="2"/>
      <c r="D677" s="2"/>
    </row>
    <row r="678" spans="2:7" ht="15.75" thickBot="1" x14ac:dyDescent="0.3">
      <c r="B678" s="2" t="e">
        <f>CONCATENATE(B676,"-",C676)</f>
        <v>#REF!</v>
      </c>
      <c r="C678" s="2" t="e">
        <f>VLOOKUP(B678,'Criteri validazione globale'!$F$5:$G$14,2,FALSE)</f>
        <v>#REF!</v>
      </c>
      <c r="D678" s="1" t="s">
        <v>22</v>
      </c>
    </row>
    <row r="679" spans="2:7" ht="51" x14ac:dyDescent="0.25">
      <c r="B679" s="3" t="s">
        <v>8</v>
      </c>
      <c r="C679" s="3" t="s">
        <v>10</v>
      </c>
      <c r="E679" s="2" t="s">
        <v>33</v>
      </c>
      <c r="F679" s="2" t="s">
        <v>34</v>
      </c>
      <c r="G679" s="2" t="s">
        <v>32</v>
      </c>
    </row>
    <row r="680" spans="2:7" x14ac:dyDescent="0.25">
      <c r="B680" s="12">
        <v>0</v>
      </c>
      <c r="C680" s="12">
        <v>0</v>
      </c>
      <c r="E680" s="2"/>
      <c r="F680" s="2"/>
      <c r="G680" s="2"/>
    </row>
    <row r="681" spans="2:7" x14ac:dyDescent="0.25">
      <c r="B681" s="2" t="e">
        <f>COUNTIF('analisi dei rischi'!#REF!,D681)</f>
        <v>#REF!</v>
      </c>
      <c r="C681" s="2" t="e">
        <f>COUNTIF('analisi dei rischi'!#REF!,D681)</f>
        <v>#REF!</v>
      </c>
      <c r="D681" s="2" t="s">
        <v>19</v>
      </c>
      <c r="E681" s="2" t="e">
        <f>SUM(B681:B683)</f>
        <v>#REF!</v>
      </c>
      <c r="F681" s="2" t="e">
        <f>SUM(C681:C683)</f>
        <v>#REF!</v>
      </c>
      <c r="G681" s="2" t="e">
        <f>+E681+F681</f>
        <v>#REF!</v>
      </c>
    </row>
    <row r="682" spans="2:7" x14ac:dyDescent="0.25">
      <c r="B682" s="2" t="e">
        <f>COUNTIF('analisi dei rischi'!#REF!,D682)</f>
        <v>#REF!</v>
      </c>
      <c r="C682" s="2" t="e">
        <f>COUNTIF('analisi dei rischi'!#REF!,D682)</f>
        <v>#REF!</v>
      </c>
      <c r="D682" s="2" t="s">
        <v>20</v>
      </c>
    </row>
    <row r="683" spans="2:7" x14ac:dyDescent="0.25">
      <c r="B683" s="2" t="e">
        <f>COUNTIF('analisi dei rischi'!#REF!,D683)</f>
        <v>#REF!</v>
      </c>
      <c r="C683" s="2" t="e">
        <f>COUNTIF('analisi dei rischi'!#REF!,D683)</f>
        <v>#REF!</v>
      </c>
      <c r="D683" s="2" t="s">
        <v>21</v>
      </c>
    </row>
    <row r="684" spans="2:7" x14ac:dyDescent="0.25">
      <c r="B684" s="2" t="e">
        <f>MAX(B681:B683)</f>
        <v>#REF!</v>
      </c>
      <c r="C684" s="2" t="e">
        <f>MAX(C681:C683)</f>
        <v>#REF!</v>
      </c>
      <c r="D684" s="2"/>
    </row>
    <row r="685" spans="2:7" ht="26.25" thickBot="1" x14ac:dyDescent="0.3">
      <c r="B685" s="2" t="e">
        <f>VLOOKUP(B684,B680:D683,3,FALSE)</f>
        <v>#REF!</v>
      </c>
      <c r="C685" s="2" t="e">
        <f>VLOOKUP(C684,C680:D683,2,FALSE)</f>
        <v>#REF!</v>
      </c>
      <c r="D685" s="1" t="s">
        <v>4</v>
      </c>
    </row>
    <row r="686" spans="2:7" x14ac:dyDescent="0.25">
      <c r="B686" s="2"/>
      <c r="C686" s="2"/>
      <c r="D686" s="2"/>
    </row>
    <row r="687" spans="2:7" ht="15.75" thickBot="1" x14ac:dyDescent="0.3">
      <c r="B687" s="2" t="e">
        <f>CONCATENATE(B685,"-",C685)</f>
        <v>#REF!</v>
      </c>
      <c r="C687" s="2" t="e">
        <f>VLOOKUP(B687,'Criteri validazione globale'!$F$5:$G$14,2,FALSE)</f>
        <v>#REF!</v>
      </c>
      <c r="D687" s="1" t="s">
        <v>22</v>
      </c>
    </row>
    <row r="688" spans="2:7" ht="51" x14ac:dyDescent="0.25">
      <c r="B688" s="3" t="s">
        <v>8</v>
      </c>
      <c r="C688" s="3" t="s">
        <v>10</v>
      </c>
      <c r="E688" s="2" t="s">
        <v>33</v>
      </c>
      <c r="F688" s="2" t="s">
        <v>34</v>
      </c>
      <c r="G688" s="2" t="s">
        <v>32</v>
      </c>
    </row>
    <row r="689" spans="2:7" x14ac:dyDescent="0.25">
      <c r="B689" s="12">
        <v>0</v>
      </c>
      <c r="C689" s="12">
        <v>0</v>
      </c>
      <c r="E689" s="2"/>
      <c r="F689" s="2"/>
      <c r="G689" s="2"/>
    </row>
    <row r="690" spans="2:7" x14ac:dyDescent="0.25">
      <c r="B690" s="2" t="e">
        <f>COUNTIF('analisi dei rischi'!#REF!,D690)</f>
        <v>#REF!</v>
      </c>
      <c r="C690" s="2" t="e">
        <f>COUNTIF('analisi dei rischi'!#REF!,D690)</f>
        <v>#REF!</v>
      </c>
      <c r="D690" s="2" t="s">
        <v>19</v>
      </c>
      <c r="E690" s="2" t="e">
        <f>SUM(B690:B692)</f>
        <v>#REF!</v>
      </c>
      <c r="F690" s="2" t="e">
        <f>SUM(C690:C692)</f>
        <v>#REF!</v>
      </c>
      <c r="G690" s="2" t="e">
        <f>+E690+F690</f>
        <v>#REF!</v>
      </c>
    </row>
    <row r="691" spans="2:7" x14ac:dyDescent="0.25">
      <c r="B691" s="2" t="e">
        <f>COUNTIF('analisi dei rischi'!#REF!,D691)</f>
        <v>#REF!</v>
      </c>
      <c r="C691" s="2" t="e">
        <f>COUNTIF('analisi dei rischi'!#REF!,D691)</f>
        <v>#REF!</v>
      </c>
      <c r="D691" s="2" t="s">
        <v>20</v>
      </c>
    </row>
    <row r="692" spans="2:7" x14ac:dyDescent="0.25">
      <c r="B692" s="2" t="e">
        <f>COUNTIF('analisi dei rischi'!#REF!,D692)</f>
        <v>#REF!</v>
      </c>
      <c r="C692" s="2" t="e">
        <f>COUNTIF('analisi dei rischi'!#REF!,D692)</f>
        <v>#REF!</v>
      </c>
      <c r="D692" s="2" t="s">
        <v>21</v>
      </c>
    </row>
    <row r="693" spans="2:7" x14ac:dyDescent="0.25">
      <c r="B693" s="2" t="e">
        <f>MAX(B690:B692)</f>
        <v>#REF!</v>
      </c>
      <c r="C693" s="2" t="e">
        <f>MAX(C690:C692)</f>
        <v>#REF!</v>
      </c>
      <c r="D693" s="2"/>
    </row>
    <row r="694" spans="2:7" ht="26.25" thickBot="1" x14ac:dyDescent="0.3">
      <c r="B694" s="2" t="e">
        <f>VLOOKUP(B693,B689:D692,3,FALSE)</f>
        <v>#REF!</v>
      </c>
      <c r="C694" s="2" t="e">
        <f>VLOOKUP(C693,C689:D692,2,FALSE)</f>
        <v>#REF!</v>
      </c>
      <c r="D694" s="1" t="s">
        <v>4</v>
      </c>
    </row>
    <row r="695" spans="2:7" x14ac:dyDescent="0.25">
      <c r="B695" s="2"/>
      <c r="C695" s="2"/>
      <c r="D695" s="2"/>
    </row>
    <row r="696" spans="2:7" ht="15.75" thickBot="1" x14ac:dyDescent="0.3">
      <c r="B696" s="2" t="e">
        <f>CONCATENATE(B694,"-",C694)</f>
        <v>#REF!</v>
      </c>
      <c r="C696" s="2" t="e">
        <f>VLOOKUP(B696,'Criteri validazione globale'!$F$5:$G$14,2,FALSE)</f>
        <v>#REF!</v>
      </c>
      <c r="D696" s="1" t="s">
        <v>22</v>
      </c>
    </row>
    <row r="697" spans="2:7" ht="51" x14ac:dyDescent="0.25">
      <c r="B697" s="3" t="s">
        <v>8</v>
      </c>
      <c r="C697" s="3" t="s">
        <v>10</v>
      </c>
      <c r="E697" s="2" t="s">
        <v>33</v>
      </c>
      <c r="F697" s="2" t="s">
        <v>34</v>
      </c>
      <c r="G697" s="2" t="s">
        <v>32</v>
      </c>
    </row>
    <row r="698" spans="2:7" x14ac:dyDescent="0.25">
      <c r="B698" s="12">
        <v>0</v>
      </c>
      <c r="C698" s="12">
        <v>0</v>
      </c>
      <c r="E698" s="2"/>
      <c r="F698" s="2"/>
      <c r="G698" s="2"/>
    </row>
    <row r="699" spans="2:7" x14ac:dyDescent="0.25">
      <c r="B699" s="2" t="e">
        <f>COUNTIF('analisi dei rischi'!#REF!,D699)</f>
        <v>#REF!</v>
      </c>
      <c r="C699" s="2" t="e">
        <f>COUNTIF('analisi dei rischi'!#REF!,D699)</f>
        <v>#REF!</v>
      </c>
      <c r="D699" s="2" t="s">
        <v>19</v>
      </c>
      <c r="E699" s="2" t="e">
        <f>SUM(B699:B701)</f>
        <v>#REF!</v>
      </c>
      <c r="F699" s="2" t="e">
        <f>SUM(C699:C701)</f>
        <v>#REF!</v>
      </c>
      <c r="G699" s="2" t="e">
        <f>+E699+F699</f>
        <v>#REF!</v>
      </c>
    </row>
    <row r="700" spans="2:7" x14ac:dyDescent="0.25">
      <c r="B700" s="2" t="e">
        <f>COUNTIF('analisi dei rischi'!#REF!,D700)</f>
        <v>#REF!</v>
      </c>
      <c r="C700" s="2" t="e">
        <f>COUNTIF('analisi dei rischi'!#REF!,D700)</f>
        <v>#REF!</v>
      </c>
      <c r="D700" s="2" t="s">
        <v>20</v>
      </c>
    </row>
    <row r="701" spans="2:7" x14ac:dyDescent="0.25">
      <c r="B701" s="2" t="e">
        <f>COUNTIF('analisi dei rischi'!#REF!,D701)</f>
        <v>#REF!</v>
      </c>
      <c r="C701" s="2" t="e">
        <f>COUNTIF('analisi dei rischi'!#REF!,D701)</f>
        <v>#REF!</v>
      </c>
      <c r="D701" s="2" t="s">
        <v>21</v>
      </c>
    </row>
    <row r="702" spans="2:7" x14ac:dyDescent="0.25">
      <c r="B702" s="2" t="e">
        <f>MAX(B699:B701)</f>
        <v>#REF!</v>
      </c>
      <c r="C702" s="2" t="e">
        <f>MAX(C699:C701)</f>
        <v>#REF!</v>
      </c>
      <c r="D702" s="2"/>
    </row>
    <row r="703" spans="2:7" ht="26.25" thickBot="1" x14ac:dyDescent="0.3">
      <c r="B703" s="2" t="e">
        <f>VLOOKUP(B702,B698:D701,3,FALSE)</f>
        <v>#REF!</v>
      </c>
      <c r="C703" s="2" t="e">
        <f>VLOOKUP(C702,C698:D701,2,FALSE)</f>
        <v>#REF!</v>
      </c>
      <c r="D703" s="1" t="s">
        <v>4</v>
      </c>
    </row>
    <row r="704" spans="2:7" x14ac:dyDescent="0.25">
      <c r="B704" s="2"/>
      <c r="C704" s="2"/>
      <c r="D704" s="2"/>
    </row>
    <row r="705" spans="2:7" ht="15.75" thickBot="1" x14ac:dyDescent="0.3">
      <c r="B705" s="2" t="e">
        <f>CONCATENATE(B703,"-",C703)</f>
        <v>#REF!</v>
      </c>
      <c r="C705" s="2" t="e">
        <f>VLOOKUP(B705,'Criteri validazione globale'!$F$5:$G$14,2,FALSE)</f>
        <v>#REF!</v>
      </c>
      <c r="D705" s="1" t="s">
        <v>22</v>
      </c>
    </row>
    <row r="706" spans="2:7" ht="51" x14ac:dyDescent="0.25">
      <c r="B706" s="3" t="s">
        <v>8</v>
      </c>
      <c r="C706" s="3" t="s">
        <v>10</v>
      </c>
      <c r="E706" s="2" t="s">
        <v>33</v>
      </c>
      <c r="F706" s="2" t="s">
        <v>34</v>
      </c>
      <c r="G706" s="2" t="s">
        <v>32</v>
      </c>
    </row>
    <row r="707" spans="2:7" x14ac:dyDescent="0.25">
      <c r="B707" s="12">
        <v>0</v>
      </c>
      <c r="C707" s="12">
        <v>0</v>
      </c>
      <c r="E707" s="2"/>
      <c r="F707" s="2"/>
      <c r="G707" s="2"/>
    </row>
    <row r="708" spans="2:7" x14ac:dyDescent="0.25">
      <c r="B708" s="2" t="e">
        <f>COUNTIF('analisi dei rischi'!#REF!,D708)</f>
        <v>#REF!</v>
      </c>
      <c r="C708" s="2" t="e">
        <f>COUNTIF('analisi dei rischi'!#REF!,D708)</f>
        <v>#REF!</v>
      </c>
      <c r="D708" s="2" t="s">
        <v>19</v>
      </c>
      <c r="E708" s="2" t="e">
        <f>SUM(B708:B710)</f>
        <v>#REF!</v>
      </c>
      <c r="F708" s="2" t="e">
        <f>SUM(C708:C710)</f>
        <v>#REF!</v>
      </c>
      <c r="G708" s="2" t="e">
        <f>+E708+F708</f>
        <v>#REF!</v>
      </c>
    </row>
    <row r="709" spans="2:7" x14ac:dyDescent="0.25">
      <c r="B709" s="2" t="e">
        <f>COUNTIF('analisi dei rischi'!#REF!,D709)</f>
        <v>#REF!</v>
      </c>
      <c r="C709" s="2" t="e">
        <f>COUNTIF('analisi dei rischi'!#REF!,D709)</f>
        <v>#REF!</v>
      </c>
      <c r="D709" s="2" t="s">
        <v>20</v>
      </c>
    </row>
    <row r="710" spans="2:7" x14ac:dyDescent="0.25">
      <c r="B710" s="2" t="e">
        <f>COUNTIF('analisi dei rischi'!#REF!,D710)</f>
        <v>#REF!</v>
      </c>
      <c r="C710" s="2" t="e">
        <f>COUNTIF('analisi dei rischi'!#REF!,D710)</f>
        <v>#REF!</v>
      </c>
      <c r="D710" s="2" t="s">
        <v>21</v>
      </c>
    </row>
    <row r="711" spans="2:7" x14ac:dyDescent="0.25">
      <c r="B711" s="2" t="e">
        <f>MAX(B708:B710)</f>
        <v>#REF!</v>
      </c>
      <c r="C711" s="2" t="e">
        <f>MAX(C708:C710)</f>
        <v>#REF!</v>
      </c>
      <c r="D711" s="2"/>
    </row>
    <row r="712" spans="2:7" ht="26.25" thickBot="1" x14ac:dyDescent="0.3">
      <c r="B712" s="2" t="e">
        <f>VLOOKUP(B711,B707:D710,3,FALSE)</f>
        <v>#REF!</v>
      </c>
      <c r="C712" s="2" t="e">
        <f>VLOOKUP(C711,C707:D710,2,FALSE)</f>
        <v>#REF!</v>
      </c>
      <c r="D712" s="1" t="s">
        <v>4</v>
      </c>
    </row>
    <row r="713" spans="2:7" x14ac:dyDescent="0.25">
      <c r="B713" s="2"/>
      <c r="C713" s="2"/>
      <c r="D713" s="2"/>
    </row>
    <row r="714" spans="2:7" ht="15.75" thickBot="1" x14ac:dyDescent="0.3">
      <c r="B714" s="2" t="e">
        <f>CONCATENATE(B712,"-",C712)</f>
        <v>#REF!</v>
      </c>
      <c r="C714" s="2" t="e">
        <f>VLOOKUP(B714,'Criteri validazione globale'!$F$5:$G$14,2,FALSE)</f>
        <v>#REF!</v>
      </c>
      <c r="D714" s="1" t="s">
        <v>22</v>
      </c>
    </row>
    <row r="715" spans="2:7" ht="51" x14ac:dyDescent="0.25">
      <c r="B715" s="3" t="s">
        <v>8</v>
      </c>
      <c r="C715" s="3" t="s">
        <v>10</v>
      </c>
      <c r="E715" s="2" t="s">
        <v>33</v>
      </c>
      <c r="F715" s="2" t="s">
        <v>34</v>
      </c>
      <c r="G715" s="2" t="s">
        <v>32</v>
      </c>
    </row>
    <row r="716" spans="2:7" x14ac:dyDescent="0.25">
      <c r="B716" s="12">
        <v>0</v>
      </c>
      <c r="C716" s="12">
        <v>0</v>
      </c>
      <c r="E716" s="2"/>
      <c r="F716" s="2"/>
      <c r="G716" s="2"/>
    </row>
    <row r="717" spans="2:7" x14ac:dyDescent="0.25">
      <c r="B717" s="2" t="e">
        <f>COUNTIF('analisi dei rischi'!#REF!,D717)</f>
        <v>#REF!</v>
      </c>
      <c r="C717" s="2" t="e">
        <f>COUNTIF('analisi dei rischi'!#REF!,D717)</f>
        <v>#REF!</v>
      </c>
      <c r="D717" s="2" t="s">
        <v>19</v>
      </c>
      <c r="E717" s="2" t="e">
        <f>SUM(B717:B719)</f>
        <v>#REF!</v>
      </c>
      <c r="F717" s="2" t="e">
        <f>SUM(C717:C719)</f>
        <v>#REF!</v>
      </c>
      <c r="G717" s="2" t="e">
        <f>+E717+F717</f>
        <v>#REF!</v>
      </c>
    </row>
    <row r="718" spans="2:7" x14ac:dyDescent="0.25">
      <c r="B718" s="2" t="e">
        <f>COUNTIF('analisi dei rischi'!#REF!,D718)</f>
        <v>#REF!</v>
      </c>
      <c r="C718" s="2" t="e">
        <f>COUNTIF('analisi dei rischi'!#REF!,D718)</f>
        <v>#REF!</v>
      </c>
      <c r="D718" s="2" t="s">
        <v>20</v>
      </c>
    </row>
    <row r="719" spans="2:7" x14ac:dyDescent="0.25">
      <c r="B719" s="2" t="e">
        <f>COUNTIF('analisi dei rischi'!#REF!,D719)</f>
        <v>#REF!</v>
      </c>
      <c r="C719" s="2" t="e">
        <f>COUNTIF('analisi dei rischi'!#REF!,D719)</f>
        <v>#REF!</v>
      </c>
      <c r="D719" s="2" t="s">
        <v>21</v>
      </c>
    </row>
    <row r="720" spans="2:7" x14ac:dyDescent="0.25">
      <c r="B720" s="2" t="e">
        <f>MAX(B717:B719)</f>
        <v>#REF!</v>
      </c>
      <c r="C720" s="2" t="e">
        <f>MAX(C717:C719)</f>
        <v>#REF!</v>
      </c>
      <c r="D720" s="2"/>
    </row>
    <row r="721" spans="2:7" ht="26.25" thickBot="1" x14ac:dyDescent="0.3">
      <c r="B721" s="2" t="e">
        <f>VLOOKUP(B720,B716:D719,3,FALSE)</f>
        <v>#REF!</v>
      </c>
      <c r="C721" s="2" t="e">
        <f>VLOOKUP(C720,C716:D719,2,FALSE)</f>
        <v>#REF!</v>
      </c>
      <c r="D721" s="1" t="s">
        <v>4</v>
      </c>
    </row>
    <row r="722" spans="2:7" x14ac:dyDescent="0.25">
      <c r="B722" s="2"/>
      <c r="C722" s="2"/>
      <c r="D722" s="2"/>
    </row>
    <row r="723" spans="2:7" ht="15.75" thickBot="1" x14ac:dyDescent="0.3">
      <c r="B723" s="2" t="e">
        <f>CONCATENATE(B721,"-",C721)</f>
        <v>#REF!</v>
      </c>
      <c r="C723" s="2" t="e">
        <f>VLOOKUP(B723,'Criteri validazione globale'!$F$5:$G$14,2,FALSE)</f>
        <v>#REF!</v>
      </c>
      <c r="D723" s="1" t="s">
        <v>22</v>
      </c>
    </row>
    <row r="724" spans="2:7" ht="51" x14ac:dyDescent="0.25">
      <c r="B724" s="3" t="s">
        <v>8</v>
      </c>
      <c r="C724" s="3" t="s">
        <v>10</v>
      </c>
      <c r="E724" s="2" t="s">
        <v>33</v>
      </c>
      <c r="F724" s="2" t="s">
        <v>34</v>
      </c>
      <c r="G724" s="2" t="s">
        <v>32</v>
      </c>
    </row>
    <row r="725" spans="2:7" x14ac:dyDescent="0.25">
      <c r="B725" s="12">
        <v>0</v>
      </c>
      <c r="C725" s="12">
        <v>0</v>
      </c>
      <c r="E725" s="2"/>
      <c r="F725" s="2"/>
      <c r="G725" s="2"/>
    </row>
    <row r="726" spans="2:7" x14ac:dyDescent="0.25">
      <c r="B726" s="2" t="e">
        <f>COUNTIF('analisi dei rischi'!#REF!,D726)</f>
        <v>#REF!</v>
      </c>
      <c r="C726" s="2" t="e">
        <f>COUNTIF('analisi dei rischi'!#REF!,D726)</f>
        <v>#REF!</v>
      </c>
      <c r="D726" s="2" t="s">
        <v>19</v>
      </c>
      <c r="E726" s="2" t="e">
        <f>SUM(B726:B728)</f>
        <v>#REF!</v>
      </c>
      <c r="F726" s="2" t="e">
        <f>SUM(C726:C728)</f>
        <v>#REF!</v>
      </c>
      <c r="G726" s="2" t="e">
        <f>+E726+F726</f>
        <v>#REF!</v>
      </c>
    </row>
    <row r="727" spans="2:7" x14ac:dyDescent="0.25">
      <c r="B727" s="2" t="e">
        <f>COUNTIF('analisi dei rischi'!#REF!,D727)</f>
        <v>#REF!</v>
      </c>
      <c r="C727" s="2" t="e">
        <f>COUNTIF('analisi dei rischi'!#REF!,D727)</f>
        <v>#REF!</v>
      </c>
      <c r="D727" s="2" t="s">
        <v>20</v>
      </c>
    </row>
    <row r="728" spans="2:7" x14ac:dyDescent="0.25">
      <c r="B728" s="2" t="e">
        <f>COUNTIF('analisi dei rischi'!#REF!,D728)</f>
        <v>#REF!</v>
      </c>
      <c r="C728" s="2" t="e">
        <f>COUNTIF('analisi dei rischi'!#REF!,D728)</f>
        <v>#REF!</v>
      </c>
      <c r="D728" s="2" t="s">
        <v>21</v>
      </c>
    </row>
    <row r="729" spans="2:7" x14ac:dyDescent="0.25">
      <c r="B729" s="2" t="e">
        <f>MAX(B726:B728)</f>
        <v>#REF!</v>
      </c>
      <c r="C729" s="2" t="e">
        <f>MAX(C726:C728)</f>
        <v>#REF!</v>
      </c>
      <c r="D729" s="2"/>
    </row>
    <row r="730" spans="2:7" ht="26.25" thickBot="1" x14ac:dyDescent="0.3">
      <c r="B730" s="2" t="e">
        <f>VLOOKUP(B729,B725:D728,3,FALSE)</f>
        <v>#REF!</v>
      </c>
      <c r="C730" s="2" t="e">
        <f>VLOOKUP(C729,C725:D728,2,FALSE)</f>
        <v>#REF!</v>
      </c>
      <c r="D730" s="1" t="s">
        <v>4</v>
      </c>
    </row>
    <row r="731" spans="2:7" x14ac:dyDescent="0.25">
      <c r="B731" s="2"/>
      <c r="C731" s="2"/>
      <c r="D731" s="2"/>
    </row>
    <row r="732" spans="2:7" ht="15.75" thickBot="1" x14ac:dyDescent="0.3">
      <c r="B732" s="2" t="e">
        <f>CONCATENATE(B730,"-",C730)</f>
        <v>#REF!</v>
      </c>
      <c r="C732" s="2" t="e">
        <f>VLOOKUP(B732,'Criteri validazione globale'!$F$5:$G$14,2,FALSE)</f>
        <v>#REF!</v>
      </c>
      <c r="D732" s="1" t="s">
        <v>22</v>
      </c>
    </row>
    <row r="733" spans="2:7" ht="51" x14ac:dyDescent="0.25">
      <c r="B733" s="3" t="s">
        <v>8</v>
      </c>
      <c r="C733" s="3" t="s">
        <v>10</v>
      </c>
      <c r="E733" s="2" t="s">
        <v>33</v>
      </c>
      <c r="F733" s="2" t="s">
        <v>34</v>
      </c>
      <c r="G733" s="2" t="s">
        <v>32</v>
      </c>
    </row>
    <row r="734" spans="2:7" x14ac:dyDescent="0.25">
      <c r="B734" s="12">
        <v>0</v>
      </c>
      <c r="C734" s="12">
        <v>0</v>
      </c>
      <c r="E734" s="2"/>
      <c r="F734" s="2"/>
      <c r="G734" s="2"/>
    </row>
    <row r="735" spans="2:7" x14ac:dyDescent="0.25">
      <c r="B735" s="2" t="e">
        <f>COUNTIF('analisi dei rischi'!#REF!,D735)</f>
        <v>#REF!</v>
      </c>
      <c r="C735" s="2" t="e">
        <f>COUNTIF('analisi dei rischi'!#REF!,D735)</f>
        <v>#REF!</v>
      </c>
      <c r="D735" s="2" t="s">
        <v>19</v>
      </c>
      <c r="E735" s="2" t="e">
        <f>SUM(B735:B737)</f>
        <v>#REF!</v>
      </c>
      <c r="F735" s="2" t="e">
        <f>SUM(C735:C737)</f>
        <v>#REF!</v>
      </c>
      <c r="G735" s="2" t="e">
        <f>+E735+F735</f>
        <v>#REF!</v>
      </c>
    </row>
    <row r="736" spans="2:7" x14ac:dyDescent="0.25">
      <c r="B736" s="2" t="e">
        <f>COUNTIF('analisi dei rischi'!#REF!,D736)</f>
        <v>#REF!</v>
      </c>
      <c r="C736" s="2" t="e">
        <f>COUNTIF('analisi dei rischi'!#REF!,D736)</f>
        <v>#REF!</v>
      </c>
      <c r="D736" s="2" t="s">
        <v>20</v>
      </c>
    </row>
    <row r="737" spans="2:7" x14ac:dyDescent="0.25">
      <c r="B737" s="2" t="e">
        <f>COUNTIF('analisi dei rischi'!#REF!,D737)</f>
        <v>#REF!</v>
      </c>
      <c r="C737" s="2" t="e">
        <f>COUNTIF('analisi dei rischi'!#REF!,D737)</f>
        <v>#REF!</v>
      </c>
      <c r="D737" s="2" t="s">
        <v>21</v>
      </c>
    </row>
    <row r="738" spans="2:7" x14ac:dyDescent="0.25">
      <c r="B738" s="2" t="e">
        <f>MAX(B735:B737)</f>
        <v>#REF!</v>
      </c>
      <c r="C738" s="2" t="e">
        <f>MAX(C735:C737)</f>
        <v>#REF!</v>
      </c>
      <c r="D738" s="2"/>
    </row>
    <row r="739" spans="2:7" ht="26.25" thickBot="1" x14ac:dyDescent="0.3">
      <c r="B739" s="2" t="e">
        <f>VLOOKUP(B738,B734:D737,3,FALSE)</f>
        <v>#REF!</v>
      </c>
      <c r="C739" s="2" t="e">
        <f>VLOOKUP(C738,C734:D737,2,FALSE)</f>
        <v>#REF!</v>
      </c>
      <c r="D739" s="1" t="s">
        <v>4</v>
      </c>
    </row>
    <row r="740" spans="2:7" x14ac:dyDescent="0.25">
      <c r="B740" s="2"/>
      <c r="C740" s="2"/>
      <c r="D740" s="2"/>
    </row>
    <row r="741" spans="2:7" ht="15.75" thickBot="1" x14ac:dyDescent="0.3">
      <c r="B741" s="2" t="e">
        <f>CONCATENATE(B739,"-",C739)</f>
        <v>#REF!</v>
      </c>
      <c r="C741" s="2" t="e">
        <f>VLOOKUP(B741,'Criteri validazione globale'!$F$5:$G$14,2,FALSE)</f>
        <v>#REF!</v>
      </c>
      <c r="D741" s="1" t="s">
        <v>22</v>
      </c>
    </row>
    <row r="742" spans="2:7" ht="51" x14ac:dyDescent="0.25">
      <c r="B742" s="3" t="s">
        <v>8</v>
      </c>
      <c r="C742" s="3" t="s">
        <v>10</v>
      </c>
      <c r="E742" s="2" t="s">
        <v>33</v>
      </c>
      <c r="F742" s="2" t="s">
        <v>34</v>
      </c>
      <c r="G742" s="2" t="s">
        <v>32</v>
      </c>
    </row>
    <row r="743" spans="2:7" x14ac:dyDescent="0.25">
      <c r="B743" s="12">
        <v>0</v>
      </c>
      <c r="C743" s="12">
        <v>0</v>
      </c>
      <c r="E743" s="2"/>
      <c r="F743" s="2"/>
      <c r="G743" s="2"/>
    </row>
    <row r="744" spans="2:7" x14ac:dyDescent="0.25">
      <c r="B744" s="2" t="e">
        <f>COUNTIF('analisi dei rischi'!#REF!,D744)</f>
        <v>#REF!</v>
      </c>
      <c r="C744" s="2" t="e">
        <f>COUNTIF('analisi dei rischi'!#REF!,D744)</f>
        <v>#REF!</v>
      </c>
      <c r="D744" s="2" t="s">
        <v>19</v>
      </c>
      <c r="E744" s="2" t="e">
        <f>SUM(B744:B746)</f>
        <v>#REF!</v>
      </c>
      <c r="F744" s="2" t="e">
        <f>SUM(C744:C746)</f>
        <v>#REF!</v>
      </c>
      <c r="G744" s="2" t="e">
        <f>+E744+F744</f>
        <v>#REF!</v>
      </c>
    </row>
    <row r="745" spans="2:7" x14ac:dyDescent="0.25">
      <c r="B745" s="2" t="e">
        <f>COUNTIF('analisi dei rischi'!#REF!,D745)</f>
        <v>#REF!</v>
      </c>
      <c r="C745" s="2" t="e">
        <f>COUNTIF('analisi dei rischi'!#REF!,D745)</f>
        <v>#REF!</v>
      </c>
      <c r="D745" s="2" t="s">
        <v>20</v>
      </c>
    </row>
    <row r="746" spans="2:7" x14ac:dyDescent="0.25">
      <c r="B746" s="2" t="e">
        <f>COUNTIF('analisi dei rischi'!#REF!,D746)</f>
        <v>#REF!</v>
      </c>
      <c r="C746" s="2" t="e">
        <f>COUNTIF('analisi dei rischi'!#REF!,D746)</f>
        <v>#REF!</v>
      </c>
      <c r="D746" s="2" t="s">
        <v>21</v>
      </c>
    </row>
    <row r="747" spans="2:7" x14ac:dyDescent="0.25">
      <c r="B747" s="2" t="e">
        <f>MAX(B744:B746)</f>
        <v>#REF!</v>
      </c>
      <c r="C747" s="2" t="e">
        <f>MAX(C744:C746)</f>
        <v>#REF!</v>
      </c>
      <c r="D747" s="2"/>
    </row>
    <row r="748" spans="2:7" ht="26.25" thickBot="1" x14ac:dyDescent="0.3">
      <c r="B748" s="2" t="e">
        <f>VLOOKUP(B747,B743:D746,3,FALSE)</f>
        <v>#REF!</v>
      </c>
      <c r="C748" s="2" t="e">
        <f>VLOOKUP(C747,C743:D746,2,FALSE)</f>
        <v>#REF!</v>
      </c>
      <c r="D748" s="1" t="s">
        <v>4</v>
      </c>
    </row>
    <row r="749" spans="2:7" x14ac:dyDescent="0.25">
      <c r="B749" s="2"/>
      <c r="C749" s="2"/>
      <c r="D749" s="2"/>
    </row>
    <row r="750" spans="2:7" ht="15.75" thickBot="1" x14ac:dyDescent="0.3">
      <c r="B750" s="2" t="e">
        <f>CONCATENATE(B748,"-",C748)</f>
        <v>#REF!</v>
      </c>
      <c r="C750" s="2" t="e">
        <f>VLOOKUP(B750,'Criteri validazione globale'!$F$5:$G$14,2,FALSE)</f>
        <v>#REF!</v>
      </c>
      <c r="D750" s="1" t="s">
        <v>22</v>
      </c>
    </row>
    <row r="751" spans="2:7" ht="51" x14ac:dyDescent="0.25">
      <c r="B751" s="3" t="s">
        <v>8</v>
      </c>
      <c r="C751" s="3" t="s">
        <v>10</v>
      </c>
      <c r="E751" s="2" t="s">
        <v>33</v>
      </c>
      <c r="F751" s="2" t="s">
        <v>34</v>
      </c>
      <c r="G751" s="2" t="s">
        <v>32</v>
      </c>
    </row>
    <row r="752" spans="2:7" x14ac:dyDescent="0.25">
      <c r="B752" s="12">
        <v>0</v>
      </c>
      <c r="C752" s="12">
        <v>0</v>
      </c>
      <c r="E752" s="2"/>
      <c r="F752" s="2"/>
      <c r="G752" s="2"/>
    </row>
    <row r="753" spans="2:7" x14ac:dyDescent="0.25">
      <c r="B753" s="2" t="e">
        <f>COUNTIF('analisi dei rischi'!#REF!,D753)</f>
        <v>#REF!</v>
      </c>
      <c r="C753" s="2" t="e">
        <f>COUNTIF('analisi dei rischi'!#REF!,D753)</f>
        <v>#REF!</v>
      </c>
      <c r="D753" s="2" t="s">
        <v>19</v>
      </c>
      <c r="E753" s="2" t="e">
        <f>SUM(B753:B755)</f>
        <v>#REF!</v>
      </c>
      <c r="F753" s="2" t="e">
        <f>SUM(C753:C755)</f>
        <v>#REF!</v>
      </c>
      <c r="G753" s="2" t="e">
        <f>+E753+F753</f>
        <v>#REF!</v>
      </c>
    </row>
    <row r="754" spans="2:7" x14ac:dyDescent="0.25">
      <c r="B754" s="2" t="e">
        <f>COUNTIF('analisi dei rischi'!#REF!,D754)</f>
        <v>#REF!</v>
      </c>
      <c r="C754" s="2" t="e">
        <f>COUNTIF('analisi dei rischi'!#REF!,D754)</f>
        <v>#REF!</v>
      </c>
      <c r="D754" s="2" t="s">
        <v>20</v>
      </c>
    </row>
    <row r="755" spans="2:7" x14ac:dyDescent="0.25">
      <c r="B755" s="2" t="e">
        <f>COUNTIF('analisi dei rischi'!#REF!,D755)</f>
        <v>#REF!</v>
      </c>
      <c r="C755" s="2" t="e">
        <f>COUNTIF('analisi dei rischi'!#REF!,D755)</f>
        <v>#REF!</v>
      </c>
      <c r="D755" s="2" t="s">
        <v>21</v>
      </c>
    </row>
    <row r="756" spans="2:7" x14ac:dyDescent="0.25">
      <c r="B756" s="2" t="e">
        <f>MAX(B753:B755)</f>
        <v>#REF!</v>
      </c>
      <c r="C756" s="2" t="e">
        <f>MAX(C753:C755)</f>
        <v>#REF!</v>
      </c>
      <c r="D756" s="2"/>
    </row>
    <row r="757" spans="2:7" ht="26.25" thickBot="1" x14ac:dyDescent="0.3">
      <c r="B757" s="2" t="e">
        <f>VLOOKUP(B756,B752:D755,3,FALSE)</f>
        <v>#REF!</v>
      </c>
      <c r="C757" s="2" t="e">
        <f>VLOOKUP(C756,C752:D755,2,FALSE)</f>
        <v>#REF!</v>
      </c>
      <c r="D757" s="1" t="s">
        <v>4</v>
      </c>
    </row>
    <row r="758" spans="2:7" x14ac:dyDescent="0.25">
      <c r="B758" s="2"/>
      <c r="C758" s="2"/>
      <c r="D758" s="2"/>
    </row>
    <row r="759" spans="2:7" ht="15.75" thickBot="1" x14ac:dyDescent="0.3">
      <c r="B759" s="2" t="e">
        <f>CONCATENATE(B757,"-",C757)</f>
        <v>#REF!</v>
      </c>
      <c r="C759" s="2" t="e">
        <f>VLOOKUP(B759,'Criteri validazione globale'!$F$5:$G$14,2,FALSE)</f>
        <v>#REF!</v>
      </c>
      <c r="D759" s="1" t="s">
        <v>22</v>
      </c>
    </row>
    <row r="760" spans="2:7" ht="51" x14ac:dyDescent="0.25">
      <c r="B760" s="3" t="s">
        <v>8</v>
      </c>
      <c r="C760" s="3" t="s">
        <v>10</v>
      </c>
      <c r="E760" s="2" t="s">
        <v>33</v>
      </c>
      <c r="F760" s="2" t="s">
        <v>34</v>
      </c>
      <c r="G760" s="2" t="s">
        <v>32</v>
      </c>
    </row>
    <row r="761" spans="2:7" x14ac:dyDescent="0.25">
      <c r="B761" s="12">
        <v>0</v>
      </c>
      <c r="C761" s="12">
        <v>0</v>
      </c>
      <c r="E761" s="2"/>
      <c r="F761" s="2"/>
      <c r="G761" s="2"/>
    </row>
    <row r="762" spans="2:7" x14ac:dyDescent="0.25">
      <c r="B762" s="2" t="e">
        <f>COUNTIF('analisi dei rischi'!#REF!,D762)</f>
        <v>#REF!</v>
      </c>
      <c r="C762" s="2" t="e">
        <f>COUNTIF('analisi dei rischi'!#REF!,D762)</f>
        <v>#REF!</v>
      </c>
      <c r="D762" s="2" t="s">
        <v>19</v>
      </c>
      <c r="E762" s="2" t="e">
        <f>SUM(B762:B764)</f>
        <v>#REF!</v>
      </c>
      <c r="F762" s="2" t="e">
        <f>SUM(C762:C764)</f>
        <v>#REF!</v>
      </c>
      <c r="G762" s="2" t="e">
        <f>+E762+F762</f>
        <v>#REF!</v>
      </c>
    </row>
    <row r="763" spans="2:7" x14ac:dyDescent="0.25">
      <c r="B763" s="2" t="e">
        <f>COUNTIF('analisi dei rischi'!#REF!,D763)</f>
        <v>#REF!</v>
      </c>
      <c r="C763" s="2" t="e">
        <f>COUNTIF('analisi dei rischi'!#REF!,D763)</f>
        <v>#REF!</v>
      </c>
      <c r="D763" s="2" t="s">
        <v>20</v>
      </c>
    </row>
    <row r="764" spans="2:7" x14ac:dyDescent="0.25">
      <c r="B764" s="2" t="e">
        <f>COUNTIF('analisi dei rischi'!#REF!,D764)</f>
        <v>#REF!</v>
      </c>
      <c r="C764" s="2" t="e">
        <f>COUNTIF('analisi dei rischi'!#REF!,D764)</f>
        <v>#REF!</v>
      </c>
      <c r="D764" s="2" t="s">
        <v>21</v>
      </c>
    </row>
    <row r="765" spans="2:7" x14ac:dyDescent="0.25">
      <c r="B765" s="2" t="e">
        <f>MAX(B762:B764)</f>
        <v>#REF!</v>
      </c>
      <c r="C765" s="2" t="e">
        <f>MAX(C762:C764)</f>
        <v>#REF!</v>
      </c>
      <c r="D765" s="2"/>
    </row>
    <row r="766" spans="2:7" ht="26.25" thickBot="1" x14ac:dyDescent="0.3">
      <c r="B766" s="2" t="e">
        <f>VLOOKUP(B765,B761:D764,3,FALSE)</f>
        <v>#REF!</v>
      </c>
      <c r="C766" s="2" t="e">
        <f>VLOOKUP(C765,C761:D764,2,FALSE)</f>
        <v>#REF!</v>
      </c>
      <c r="D766" s="1" t="s">
        <v>4</v>
      </c>
    </row>
    <row r="767" spans="2:7" x14ac:dyDescent="0.25">
      <c r="B767" s="2"/>
      <c r="C767" s="2"/>
      <c r="D767" s="2"/>
    </row>
    <row r="768" spans="2:7" ht="15.75" thickBot="1" x14ac:dyDescent="0.3">
      <c r="B768" s="2" t="e">
        <f>CONCATENATE(B766,"-",C766)</f>
        <v>#REF!</v>
      </c>
      <c r="C768" s="2" t="e">
        <f>VLOOKUP(B768,'Criteri validazione globale'!$F$5:$G$14,2,FALSE)</f>
        <v>#REF!</v>
      </c>
      <c r="D768" s="1" t="s">
        <v>22</v>
      </c>
    </row>
    <row r="769" spans="1:14" ht="51" x14ac:dyDescent="0.25">
      <c r="B769" s="3" t="s">
        <v>8</v>
      </c>
      <c r="C769" s="3" t="s">
        <v>10</v>
      </c>
      <c r="E769" s="2" t="s">
        <v>33</v>
      </c>
      <c r="F769" s="2" t="s">
        <v>34</v>
      </c>
      <c r="G769" s="2" t="s">
        <v>32</v>
      </c>
    </row>
    <row r="770" spans="1:14" x14ac:dyDescent="0.25">
      <c r="B770" s="12">
        <v>0</v>
      </c>
      <c r="C770" s="12">
        <v>0</v>
      </c>
      <c r="E770" s="2"/>
      <c r="F770" s="2"/>
      <c r="G770" s="2"/>
    </row>
    <row r="771" spans="1:14" x14ac:dyDescent="0.25">
      <c r="B771" s="2" t="e">
        <f>COUNTIF('analisi dei rischi'!#REF!,D771)</f>
        <v>#REF!</v>
      </c>
      <c r="C771" s="2" t="e">
        <f>COUNTIF('analisi dei rischi'!#REF!,D771)</f>
        <v>#REF!</v>
      </c>
      <c r="D771" s="2" t="s">
        <v>19</v>
      </c>
      <c r="E771" s="2" t="e">
        <f>SUM(B771:B773)</f>
        <v>#REF!</v>
      </c>
      <c r="F771" s="2" t="e">
        <f>SUM(C771:C773)</f>
        <v>#REF!</v>
      </c>
      <c r="G771" s="2" t="e">
        <f>+E771+F771</f>
        <v>#REF!</v>
      </c>
    </row>
    <row r="772" spans="1:14" x14ac:dyDescent="0.25">
      <c r="B772" s="2" t="e">
        <f>COUNTIF('analisi dei rischi'!#REF!,D772)</f>
        <v>#REF!</v>
      </c>
      <c r="C772" s="2" t="e">
        <f>COUNTIF('analisi dei rischi'!#REF!,D772)</f>
        <v>#REF!</v>
      </c>
      <c r="D772" s="2" t="s">
        <v>20</v>
      </c>
    </row>
    <row r="773" spans="1:14" x14ac:dyDescent="0.25">
      <c r="B773" s="2" t="e">
        <f>COUNTIF('analisi dei rischi'!#REF!,D773)</f>
        <v>#REF!</v>
      </c>
      <c r="C773" s="2" t="e">
        <f>COUNTIF('analisi dei rischi'!#REF!,D773)</f>
        <v>#REF!</v>
      </c>
      <c r="D773" s="2" t="s">
        <v>21</v>
      </c>
    </row>
    <row r="774" spans="1:14" x14ac:dyDescent="0.25">
      <c r="B774" s="2" t="e">
        <f>MAX(B771:B773)</f>
        <v>#REF!</v>
      </c>
      <c r="C774" s="2" t="e">
        <f>MAX(C771:C773)</f>
        <v>#REF!</v>
      </c>
      <c r="D774" s="2"/>
    </row>
    <row r="775" spans="1:14" ht="26.25" thickBot="1" x14ac:dyDescent="0.3">
      <c r="B775" s="2" t="e">
        <f>VLOOKUP(B774,B770:D773,3,FALSE)</f>
        <v>#REF!</v>
      </c>
      <c r="C775" s="2" t="e">
        <f>VLOOKUP(C774,C770:D773,2,FALSE)</f>
        <v>#REF!</v>
      </c>
      <c r="D775" s="1" t="s">
        <v>4</v>
      </c>
    </row>
    <row r="776" spans="1:14" x14ac:dyDescent="0.25">
      <c r="B776" s="2"/>
      <c r="C776" s="2"/>
      <c r="D776" s="2"/>
    </row>
    <row r="777" spans="1:14" ht="15.75" thickBot="1" x14ac:dyDescent="0.3">
      <c r="B777" s="2" t="e">
        <f>CONCATENATE(B775,"-",C775)</f>
        <v>#REF!</v>
      </c>
      <c r="C777" s="2" t="e">
        <f>VLOOKUP(B777,'Criteri validazione globale'!$F$5:$G$14,2,FALSE)</f>
        <v>#REF!</v>
      </c>
      <c r="D777" s="1" t="s">
        <v>22</v>
      </c>
    </row>
    <row r="778" spans="1:14" ht="15.75" thickBot="1" x14ac:dyDescent="0.3">
      <c r="A778" s="2"/>
      <c r="B778" s="2"/>
      <c r="C778" s="2"/>
      <c r="D778" s="2"/>
      <c r="E778" s="2"/>
      <c r="F778" s="2"/>
      <c r="G778" s="2"/>
      <c r="H778" s="2"/>
      <c r="I778" s="2"/>
      <c r="J778" s="2"/>
      <c r="K778" s="2"/>
      <c r="L778" s="2"/>
      <c r="M778" s="2"/>
      <c r="N778" s="2"/>
    </row>
    <row r="779" spans="1:14" ht="51" x14ac:dyDescent="0.25">
      <c r="B779" s="3" t="s">
        <v>8</v>
      </c>
      <c r="C779" s="3" t="s">
        <v>10</v>
      </c>
      <c r="E779" s="2" t="s">
        <v>33</v>
      </c>
      <c r="F779" s="2" t="s">
        <v>34</v>
      </c>
      <c r="G779" s="2" t="s">
        <v>32</v>
      </c>
    </row>
    <row r="780" spans="1:14" x14ac:dyDescent="0.25">
      <c r="B780" s="12">
        <v>0</v>
      </c>
      <c r="C780" s="12">
        <v>0</v>
      </c>
      <c r="E780" s="2"/>
      <c r="F780" s="2"/>
      <c r="G780" s="2"/>
    </row>
    <row r="781" spans="1:14" x14ac:dyDescent="0.25">
      <c r="B781" s="2" t="e">
        <f>COUNTIF('analisi dei rischi'!#REF!,D781)</f>
        <v>#REF!</v>
      </c>
      <c r="C781" s="2" t="e">
        <f>COUNTIF('analisi dei rischi'!#REF!,D781)</f>
        <v>#REF!</v>
      </c>
      <c r="D781" s="2" t="s">
        <v>19</v>
      </c>
      <c r="E781" s="2" t="e">
        <f>SUM(B781:B783)</f>
        <v>#REF!</v>
      </c>
      <c r="F781" s="2" t="e">
        <f>SUM(C781:C783)</f>
        <v>#REF!</v>
      </c>
      <c r="G781" s="2" t="e">
        <f>+E781+F781</f>
        <v>#REF!</v>
      </c>
    </row>
    <row r="782" spans="1:14" x14ac:dyDescent="0.25">
      <c r="B782" s="2" t="e">
        <f>COUNTIF('analisi dei rischi'!#REF!,D782)</f>
        <v>#REF!</v>
      </c>
      <c r="C782" s="2" t="e">
        <f>COUNTIF('analisi dei rischi'!#REF!,D782)</f>
        <v>#REF!</v>
      </c>
      <c r="D782" s="2" t="s">
        <v>20</v>
      </c>
    </row>
    <row r="783" spans="1:14" x14ac:dyDescent="0.25">
      <c r="B783" s="2" t="e">
        <f>COUNTIF('analisi dei rischi'!#REF!,D783)</f>
        <v>#REF!</v>
      </c>
      <c r="C783" s="2" t="e">
        <f>COUNTIF('analisi dei rischi'!#REF!,D783)</f>
        <v>#REF!</v>
      </c>
      <c r="D783" s="2" t="s">
        <v>21</v>
      </c>
    </row>
    <row r="784" spans="1:14" x14ac:dyDescent="0.25">
      <c r="B784" s="2" t="e">
        <f>MAX(B781:B783)</f>
        <v>#REF!</v>
      </c>
      <c r="C784" s="2" t="e">
        <f>MAX(C781:C783)</f>
        <v>#REF!</v>
      </c>
      <c r="D784" s="2"/>
    </row>
    <row r="785" spans="2:7" ht="26.25" thickBot="1" x14ac:dyDescent="0.3">
      <c r="B785" s="2" t="e">
        <f>VLOOKUP(B784,B780:D783,3,FALSE)</f>
        <v>#REF!</v>
      </c>
      <c r="C785" s="2" t="e">
        <f>VLOOKUP(C784,C780:D783,2,FALSE)</f>
        <v>#REF!</v>
      </c>
      <c r="D785" s="1" t="s">
        <v>4</v>
      </c>
    </row>
    <row r="786" spans="2:7" x14ac:dyDescent="0.25">
      <c r="B786" s="2"/>
      <c r="C786" s="2"/>
      <c r="D786" s="2"/>
    </row>
    <row r="787" spans="2:7" ht="15.75" thickBot="1" x14ac:dyDescent="0.3">
      <c r="B787" s="2" t="e">
        <f>CONCATENATE(B785,"-",C785)</f>
        <v>#REF!</v>
      </c>
      <c r="C787" s="2" t="e">
        <f>VLOOKUP(B787,'Criteri validazione globale'!$F$5:$G$14,2,FALSE)</f>
        <v>#REF!</v>
      </c>
      <c r="D787" s="1" t="s">
        <v>22</v>
      </c>
    </row>
    <row r="788" spans="2:7" ht="51" x14ac:dyDescent="0.25">
      <c r="B788" s="3" t="s">
        <v>8</v>
      </c>
      <c r="C788" s="3" t="s">
        <v>10</v>
      </c>
      <c r="E788" s="2" t="s">
        <v>33</v>
      </c>
      <c r="F788" s="2" t="s">
        <v>34</v>
      </c>
      <c r="G788" s="2" t="s">
        <v>32</v>
      </c>
    </row>
    <row r="789" spans="2:7" x14ac:dyDescent="0.25">
      <c r="B789" s="12">
        <v>0</v>
      </c>
      <c r="C789" s="12">
        <v>0</v>
      </c>
      <c r="E789" s="2"/>
      <c r="F789" s="2"/>
      <c r="G789" s="2"/>
    </row>
    <row r="790" spans="2:7" x14ac:dyDescent="0.25">
      <c r="B790" s="2" t="e">
        <f>COUNTIF('analisi dei rischi'!#REF!,D790)</f>
        <v>#REF!</v>
      </c>
      <c r="C790" s="2" t="e">
        <f>COUNTIF('analisi dei rischi'!#REF!,D790)</f>
        <v>#REF!</v>
      </c>
      <c r="D790" s="2" t="s">
        <v>19</v>
      </c>
      <c r="E790" s="2" t="e">
        <f>SUM(B790:B792)</f>
        <v>#REF!</v>
      </c>
      <c r="F790" s="2" t="e">
        <f>SUM(C790:C792)</f>
        <v>#REF!</v>
      </c>
      <c r="G790" s="2" t="e">
        <f>+E790+F790</f>
        <v>#REF!</v>
      </c>
    </row>
    <row r="791" spans="2:7" x14ac:dyDescent="0.25">
      <c r="B791" s="2" t="e">
        <f>COUNTIF('analisi dei rischi'!#REF!,D791)</f>
        <v>#REF!</v>
      </c>
      <c r="C791" s="2" t="e">
        <f>COUNTIF('analisi dei rischi'!#REF!,D791)</f>
        <v>#REF!</v>
      </c>
      <c r="D791" s="2" t="s">
        <v>20</v>
      </c>
    </row>
    <row r="792" spans="2:7" x14ac:dyDescent="0.25">
      <c r="B792" s="2" t="e">
        <f>COUNTIF('analisi dei rischi'!#REF!,D792)</f>
        <v>#REF!</v>
      </c>
      <c r="C792" s="2" t="e">
        <f>COUNTIF('analisi dei rischi'!#REF!,D792)</f>
        <v>#REF!</v>
      </c>
      <c r="D792" s="2" t="s">
        <v>21</v>
      </c>
    </row>
    <row r="793" spans="2:7" x14ac:dyDescent="0.25">
      <c r="B793" s="2" t="e">
        <f>MAX(B790:B792)</f>
        <v>#REF!</v>
      </c>
      <c r="C793" s="2" t="e">
        <f>MAX(C790:C792)</f>
        <v>#REF!</v>
      </c>
      <c r="D793" s="2"/>
    </row>
    <row r="794" spans="2:7" ht="26.25" thickBot="1" x14ac:dyDescent="0.3">
      <c r="B794" s="2" t="e">
        <f>VLOOKUP(B793,B789:D792,3,FALSE)</f>
        <v>#REF!</v>
      </c>
      <c r="C794" s="2" t="e">
        <f>VLOOKUP(C793,C789:D792,2,FALSE)</f>
        <v>#REF!</v>
      </c>
      <c r="D794" s="1" t="s">
        <v>4</v>
      </c>
    </row>
    <row r="795" spans="2:7" x14ac:dyDescent="0.25">
      <c r="B795" s="2"/>
      <c r="C795" s="2"/>
      <c r="D795" s="2"/>
    </row>
    <row r="796" spans="2:7" ht="15.75" thickBot="1" x14ac:dyDescent="0.3">
      <c r="B796" s="2" t="e">
        <f>CONCATENATE(B794,"-",C794)</f>
        <v>#REF!</v>
      </c>
      <c r="C796" s="2" t="e">
        <f>VLOOKUP(B796,'Criteri validazione globale'!$F$5:$G$14,2,FALSE)</f>
        <v>#REF!</v>
      </c>
      <c r="D796" s="1" t="s">
        <v>22</v>
      </c>
    </row>
    <row r="797" spans="2:7" ht="51" x14ac:dyDescent="0.25">
      <c r="B797" s="3" t="s">
        <v>8</v>
      </c>
      <c r="C797" s="3" t="s">
        <v>10</v>
      </c>
      <c r="E797" s="2" t="s">
        <v>33</v>
      </c>
      <c r="F797" s="2" t="s">
        <v>34</v>
      </c>
      <c r="G797" s="2" t="s">
        <v>32</v>
      </c>
    </row>
    <row r="798" spans="2:7" x14ac:dyDescent="0.25">
      <c r="B798" s="12">
        <v>0</v>
      </c>
      <c r="C798" s="12">
        <v>0</v>
      </c>
      <c r="E798" s="2"/>
      <c r="F798" s="2"/>
      <c r="G798" s="2"/>
    </row>
    <row r="799" spans="2:7" x14ac:dyDescent="0.25">
      <c r="B799" s="2" t="e">
        <f>COUNTIF('analisi dei rischi'!#REF!,D799)</f>
        <v>#REF!</v>
      </c>
      <c r="C799" s="2" t="e">
        <f>COUNTIF('analisi dei rischi'!#REF!,D799)</f>
        <v>#REF!</v>
      </c>
      <c r="D799" s="2" t="s">
        <v>19</v>
      </c>
      <c r="E799" s="2" t="e">
        <f>SUM(B799:B801)</f>
        <v>#REF!</v>
      </c>
      <c r="F799" s="2" t="e">
        <f>SUM(C799:C801)</f>
        <v>#REF!</v>
      </c>
      <c r="G799" s="2" t="e">
        <f>+E799+F799</f>
        <v>#REF!</v>
      </c>
    </row>
    <row r="800" spans="2:7" x14ac:dyDescent="0.25">
      <c r="B800" s="2" t="e">
        <f>COUNTIF('analisi dei rischi'!#REF!,D800)</f>
        <v>#REF!</v>
      </c>
      <c r="C800" s="2" t="e">
        <f>COUNTIF('analisi dei rischi'!#REF!,D800)</f>
        <v>#REF!</v>
      </c>
      <c r="D800" s="2" t="s">
        <v>20</v>
      </c>
    </row>
    <row r="801" spans="2:7" x14ac:dyDescent="0.25">
      <c r="B801" s="2" t="e">
        <f>COUNTIF('analisi dei rischi'!#REF!,D801)</f>
        <v>#REF!</v>
      </c>
      <c r="C801" s="2" t="e">
        <f>COUNTIF('analisi dei rischi'!#REF!,D801)</f>
        <v>#REF!</v>
      </c>
      <c r="D801" s="2" t="s">
        <v>21</v>
      </c>
    </row>
    <row r="802" spans="2:7" x14ac:dyDescent="0.25">
      <c r="B802" s="2" t="e">
        <f>MAX(B799:B801)</f>
        <v>#REF!</v>
      </c>
      <c r="C802" s="2" t="e">
        <f>MAX(C799:C801)</f>
        <v>#REF!</v>
      </c>
      <c r="D802" s="2"/>
    </row>
    <row r="803" spans="2:7" ht="26.25" thickBot="1" x14ac:dyDescent="0.3">
      <c r="B803" s="2" t="e">
        <f>VLOOKUP(B802,B798:D801,3,FALSE)</f>
        <v>#REF!</v>
      </c>
      <c r="C803" s="2" t="e">
        <f>VLOOKUP(C802,C798:D801,2,FALSE)</f>
        <v>#REF!</v>
      </c>
      <c r="D803" s="1" t="s">
        <v>4</v>
      </c>
    </row>
    <row r="804" spans="2:7" x14ac:dyDescent="0.25">
      <c r="B804" s="2"/>
      <c r="C804" s="2"/>
      <c r="D804" s="2"/>
    </row>
    <row r="805" spans="2:7" ht="15.75" thickBot="1" x14ac:dyDescent="0.3">
      <c r="B805" s="2" t="e">
        <f>CONCATENATE(B803,"-",C803)</f>
        <v>#REF!</v>
      </c>
      <c r="C805" s="2" t="e">
        <f>VLOOKUP(B805,'Criteri validazione globale'!$F$5:$G$14,2,FALSE)</f>
        <v>#REF!</v>
      </c>
      <c r="D805" s="1" t="s">
        <v>22</v>
      </c>
    </row>
    <row r="806" spans="2:7" ht="51" x14ac:dyDescent="0.25">
      <c r="B806" s="3" t="s">
        <v>8</v>
      </c>
      <c r="C806" s="3" t="s">
        <v>10</v>
      </c>
      <c r="E806" s="2" t="s">
        <v>33</v>
      </c>
      <c r="F806" s="2" t="s">
        <v>34</v>
      </c>
      <c r="G806" s="2" t="s">
        <v>32</v>
      </c>
    </row>
    <row r="807" spans="2:7" x14ac:dyDescent="0.25">
      <c r="B807" s="12">
        <v>0</v>
      </c>
      <c r="C807" s="12">
        <v>0</v>
      </c>
      <c r="E807" s="2"/>
      <c r="F807" s="2"/>
      <c r="G807" s="2"/>
    </row>
    <row r="808" spans="2:7" x14ac:dyDescent="0.25">
      <c r="B808" s="2" t="e">
        <f>COUNTIF('analisi dei rischi'!#REF!,D808)</f>
        <v>#REF!</v>
      </c>
      <c r="C808" s="2" t="e">
        <f>COUNTIF('analisi dei rischi'!#REF!,D808)</f>
        <v>#REF!</v>
      </c>
      <c r="D808" s="2" t="s">
        <v>19</v>
      </c>
      <c r="E808" s="2" t="e">
        <f>SUM(B808:B810)</f>
        <v>#REF!</v>
      </c>
      <c r="F808" s="2" t="e">
        <f>SUM(C808:C810)</f>
        <v>#REF!</v>
      </c>
      <c r="G808" s="2" t="e">
        <f>+E808+F808</f>
        <v>#REF!</v>
      </c>
    </row>
    <row r="809" spans="2:7" x14ac:dyDescent="0.25">
      <c r="B809" s="2" t="e">
        <f>COUNTIF('analisi dei rischi'!#REF!,D809)</f>
        <v>#REF!</v>
      </c>
      <c r="C809" s="2" t="e">
        <f>COUNTIF('analisi dei rischi'!#REF!,D809)</f>
        <v>#REF!</v>
      </c>
      <c r="D809" s="2" t="s">
        <v>20</v>
      </c>
    </row>
    <row r="810" spans="2:7" x14ac:dyDescent="0.25">
      <c r="B810" s="2" t="e">
        <f>COUNTIF('analisi dei rischi'!#REF!,D810)</f>
        <v>#REF!</v>
      </c>
      <c r="C810" s="2" t="e">
        <f>COUNTIF('analisi dei rischi'!#REF!,D810)</f>
        <v>#REF!</v>
      </c>
      <c r="D810" s="2" t="s">
        <v>21</v>
      </c>
    </row>
    <row r="811" spans="2:7" x14ac:dyDescent="0.25">
      <c r="B811" s="2" t="e">
        <f>MAX(B808:B810)</f>
        <v>#REF!</v>
      </c>
      <c r="C811" s="2" t="e">
        <f>MAX(C808:C810)</f>
        <v>#REF!</v>
      </c>
      <c r="D811" s="2"/>
    </row>
    <row r="812" spans="2:7" ht="26.25" thickBot="1" x14ac:dyDescent="0.3">
      <c r="B812" s="2" t="e">
        <f>VLOOKUP(B811,B807:D810,3,FALSE)</f>
        <v>#REF!</v>
      </c>
      <c r="C812" s="2" t="e">
        <f>VLOOKUP(C811,C807:D810,2,FALSE)</f>
        <v>#REF!</v>
      </c>
      <c r="D812" s="1" t="s">
        <v>4</v>
      </c>
    </row>
    <row r="813" spans="2:7" x14ac:dyDescent="0.25">
      <c r="B813" s="2"/>
      <c r="C813" s="2"/>
      <c r="D813" s="2"/>
    </row>
    <row r="814" spans="2:7" ht="15.75" thickBot="1" x14ac:dyDescent="0.3">
      <c r="B814" s="2" t="e">
        <f>CONCATENATE(B812,"-",C812)</f>
        <v>#REF!</v>
      </c>
      <c r="C814" s="2" t="e">
        <f>VLOOKUP(B814,'Criteri validazione globale'!$F$5:$G$14,2,FALSE)</f>
        <v>#REF!</v>
      </c>
      <c r="D814" s="1" t="s">
        <v>22</v>
      </c>
    </row>
  </sheetData>
  <sheetProtection sheet="1" objects="1" scenarios="1"/>
  <mergeCells count="1">
    <mergeCell ref="B2:E2"/>
  </mergeCells>
  <printOptions horizontalCentered="1"/>
  <pageMargins left="0.11811023622047245" right="0.11811023622047245" top="1.3385826771653544" bottom="0.35433070866141736" header="0.31496062992125984" footer="0.31496062992125984"/>
  <pageSetup paperSize="8" fitToHeight="0" orientation="landscape" r:id="rId1"/>
  <headerFooter>
    <oddHeader xml:space="preserve">&amp;C&amp;10Comune di ___________
Piano triennale di prevenzione della corruzione e della trasparenza Triennio 2020 – 2022&amp;"Calibri,Grassetto"
Tavola Allegato 4   -   Analisi dei rischi
&amp;R&amp;8
</oddHeader>
    <oddFooter>&amp;C&amp;"Calibri,Corsivo"Pag. &amp;P</oddFooter>
  </headerFooter>
  <rowBreaks count="3" manualBreakCount="3">
    <brk id="12" max="16383" man="1"/>
    <brk id="21" max="16383" man="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D25" sqref="D24:D25"/>
    </sheetView>
  </sheetViews>
  <sheetFormatPr defaultColWidth="8.85546875" defaultRowHeight="15" x14ac:dyDescent="0.25"/>
  <sheetData>
    <row r="1" spans="1:1" x14ac:dyDescent="0.25">
      <c r="A1" t="s">
        <v>19</v>
      </c>
    </row>
    <row r="2" spans="1:1" x14ac:dyDescent="0.25">
      <c r="A2" t="s">
        <v>20</v>
      </c>
    </row>
    <row r="3" spans="1:1" x14ac:dyDescent="0.25">
      <c r="A3" t="s">
        <v>21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G15"/>
  <sheetViews>
    <sheetView workbookViewId="0">
      <selection activeCell="F7" sqref="F7"/>
    </sheetView>
  </sheetViews>
  <sheetFormatPr defaultColWidth="8.85546875" defaultRowHeight="15" x14ac:dyDescent="0.25"/>
  <cols>
    <col min="3" max="5" width="24.42578125" customWidth="1"/>
    <col min="6" max="6" width="13.28515625" bestFit="1" customWidth="1"/>
  </cols>
  <sheetData>
    <row r="3" spans="3:7" ht="15.75" thickBot="1" x14ac:dyDescent="0.3"/>
    <row r="4" spans="3:7" ht="30.75" thickBot="1" x14ac:dyDescent="0.3">
      <c r="C4" s="4" t="s">
        <v>23</v>
      </c>
      <c r="D4" s="5" t="s">
        <v>24</v>
      </c>
      <c r="E4" s="5" t="s">
        <v>25</v>
      </c>
    </row>
    <row r="5" spans="3:7" ht="15.75" thickBot="1" x14ac:dyDescent="0.3">
      <c r="C5" s="6"/>
      <c r="D5" s="7"/>
      <c r="E5" s="7"/>
      <c r="F5" t="s">
        <v>35</v>
      </c>
    </row>
    <row r="6" spans="3:7" ht="15.75" thickBot="1" x14ac:dyDescent="0.3">
      <c r="C6" s="6" t="s">
        <v>26</v>
      </c>
      <c r="D6" s="7" t="s">
        <v>26</v>
      </c>
      <c r="E6" s="7" t="s">
        <v>27</v>
      </c>
      <c r="F6" t="str">
        <f>CONCATENATE(C6,"-",D6)</f>
        <v>ALTO-ALTO</v>
      </c>
      <c r="G6" t="s">
        <v>27</v>
      </c>
    </row>
    <row r="7" spans="3:7" ht="15.75" thickBot="1" x14ac:dyDescent="0.3">
      <c r="C7" s="6" t="s">
        <v>26</v>
      </c>
      <c r="D7" s="7" t="s">
        <v>28</v>
      </c>
      <c r="E7" s="457" t="s">
        <v>26</v>
      </c>
      <c r="F7" t="str">
        <f t="shared" ref="F7:F14" si="0">CONCATENATE(C7,"-",D7)</f>
        <v>ALTO-MEDIO</v>
      </c>
      <c r="G7" s="11" t="s">
        <v>26</v>
      </c>
    </row>
    <row r="8" spans="3:7" ht="15.75" thickBot="1" x14ac:dyDescent="0.3">
      <c r="C8" s="6" t="s">
        <v>28</v>
      </c>
      <c r="D8" s="7" t="s">
        <v>26</v>
      </c>
      <c r="E8" s="458"/>
      <c r="F8" t="str">
        <f t="shared" si="0"/>
        <v>MEDIO-ALTO</v>
      </c>
      <c r="G8" s="11" t="s">
        <v>26</v>
      </c>
    </row>
    <row r="9" spans="3:7" ht="15.75" thickBot="1" x14ac:dyDescent="0.3">
      <c r="C9" s="6" t="s">
        <v>26</v>
      </c>
      <c r="D9" s="7" t="s">
        <v>29</v>
      </c>
      <c r="E9" s="8"/>
      <c r="F9" t="str">
        <f t="shared" si="0"/>
        <v>ALTO-BASSO</v>
      </c>
      <c r="G9" s="11" t="s">
        <v>28</v>
      </c>
    </row>
    <row r="10" spans="3:7" ht="15.75" thickBot="1" x14ac:dyDescent="0.3">
      <c r="C10" s="6" t="s">
        <v>28</v>
      </c>
      <c r="D10" s="7" t="s">
        <v>28</v>
      </c>
      <c r="E10" s="8" t="s">
        <v>28</v>
      </c>
      <c r="F10" t="str">
        <f t="shared" si="0"/>
        <v>MEDIO-MEDIO</v>
      </c>
      <c r="G10" s="11" t="s">
        <v>28</v>
      </c>
    </row>
    <row r="11" spans="3:7" ht="15.75" thickBot="1" x14ac:dyDescent="0.3">
      <c r="C11" s="6" t="s">
        <v>29</v>
      </c>
      <c r="D11" s="7" t="s">
        <v>26</v>
      </c>
      <c r="E11" s="9"/>
      <c r="F11" t="str">
        <f t="shared" si="0"/>
        <v>BASSO-ALTO</v>
      </c>
      <c r="G11" s="11" t="s">
        <v>28</v>
      </c>
    </row>
    <row r="12" spans="3:7" ht="15.75" thickBot="1" x14ac:dyDescent="0.3">
      <c r="C12" s="6" t="s">
        <v>28</v>
      </c>
      <c r="D12" s="7" t="s">
        <v>29</v>
      </c>
      <c r="E12" s="457" t="s">
        <v>29</v>
      </c>
      <c r="F12" t="str">
        <f t="shared" si="0"/>
        <v>MEDIO-BASSO</v>
      </c>
      <c r="G12" s="11" t="s">
        <v>29</v>
      </c>
    </row>
    <row r="13" spans="3:7" ht="15.75" thickBot="1" x14ac:dyDescent="0.3">
      <c r="C13" s="6" t="s">
        <v>29</v>
      </c>
      <c r="D13" s="7" t="s">
        <v>28</v>
      </c>
      <c r="E13" s="458"/>
      <c r="F13" t="str">
        <f t="shared" si="0"/>
        <v>BASSO-MEDIO</v>
      </c>
      <c r="G13" s="11" t="s">
        <v>29</v>
      </c>
    </row>
    <row r="14" spans="3:7" ht="15.75" thickBot="1" x14ac:dyDescent="0.3">
      <c r="C14" s="6" t="s">
        <v>29</v>
      </c>
      <c r="D14" s="7" t="s">
        <v>29</v>
      </c>
      <c r="E14" s="7" t="s">
        <v>30</v>
      </c>
      <c r="F14" t="str">
        <f t="shared" si="0"/>
        <v>BASSO-BASSO</v>
      </c>
      <c r="G14" s="11" t="s">
        <v>30</v>
      </c>
    </row>
    <row r="15" spans="3:7" x14ac:dyDescent="0.25">
      <c r="C15" s="10"/>
    </row>
  </sheetData>
  <sheetProtection sheet="1" objects="1" scenarios="1"/>
  <mergeCells count="2">
    <mergeCell ref="E7:E8"/>
    <mergeCell ref="E12:E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analisi dei rischi</vt:lpstr>
      <vt:lpstr>Foglio1</vt:lpstr>
      <vt:lpstr>Calcolo</vt:lpstr>
      <vt:lpstr>Tab Voto</vt:lpstr>
      <vt:lpstr>Criteri validazione globale</vt:lpstr>
      <vt:lpstr>'analisi dei rischi'!Area_stampa</vt:lpstr>
      <vt:lpstr>'analisi dei rischi'!Titoli_stampa</vt:lpstr>
      <vt:lpstr>Calcolo!Titoli_stampa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Alice Rodighiero - Aura Legal</cp:lastModifiedBy>
  <cp:lastPrinted>2020-12-09T09:41:56Z</cp:lastPrinted>
  <dcterms:created xsi:type="dcterms:W3CDTF">2016-05-30T11:10:56Z</dcterms:created>
  <dcterms:modified xsi:type="dcterms:W3CDTF">2025-01-27T16:50:41Z</dcterms:modified>
</cp:coreProperties>
</file>